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960" windowHeight="12075" activeTab="2"/>
  </bookViews>
  <sheets>
    <sheet name="2019" sheetId="1" r:id="rId1"/>
    <sheet name="2020" sheetId="2" r:id="rId2"/>
    <sheet name="2021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xlnm.Print_Area_10">#REF!</definedName>
    <definedName name="__xlnm.Print_Area_11">#REF!</definedName>
    <definedName name="__xlnm.Print_Area_12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6">#REF!</definedName>
    <definedName name="__xlnm.Print_Area_9">#REF!</definedName>
    <definedName name="_a">#REF!</definedName>
    <definedName name="_a_1">#REF!</definedName>
    <definedName name="_a_2">#REF!</definedName>
    <definedName name="_a_24">#REF!</definedName>
    <definedName name="_a_25">#REF!</definedName>
    <definedName name="_a_26">#REF!</definedName>
    <definedName name="_a_27">#REF!</definedName>
    <definedName name="_a_28">#REF!</definedName>
    <definedName name="_a_29">#REF!</definedName>
    <definedName name="_a_3">#REF!</definedName>
    <definedName name="_a_32">#REF!</definedName>
    <definedName name="_a_66">#REF!</definedName>
    <definedName name="_kol1">#REF!</definedName>
    <definedName name="_kol2">#REF!</definedName>
    <definedName name="_kol3">#REF!</definedName>
    <definedName name="_m">#REF!</definedName>
    <definedName name="_m_1">#REF!</definedName>
    <definedName name="_m_2">#REF!</definedName>
    <definedName name="_m_24">#REF!</definedName>
    <definedName name="_m_25">#REF!</definedName>
    <definedName name="_m_26">#REF!</definedName>
    <definedName name="_m_27">#REF!</definedName>
    <definedName name="_m_28">#REF!</definedName>
    <definedName name="_m_29">#REF!</definedName>
    <definedName name="_m_3">#REF!</definedName>
    <definedName name="_m_32">#REF!</definedName>
    <definedName name="_m_66">#REF!</definedName>
    <definedName name="_n">#REF!</definedName>
    <definedName name="_n_1">#REF!</definedName>
    <definedName name="_n_2">#REF!</definedName>
    <definedName name="_n_24">#REF!</definedName>
    <definedName name="_n_25">#REF!</definedName>
    <definedName name="_n_26">#REF!</definedName>
    <definedName name="_n_27">#REF!</definedName>
    <definedName name="_n_28">#REF!</definedName>
    <definedName name="_n_29">#REF!</definedName>
    <definedName name="_n_3">#REF!</definedName>
    <definedName name="_n_32">#REF!</definedName>
    <definedName name="_n_66">#REF!</definedName>
    <definedName name="_o">#REF!</definedName>
    <definedName name="_o_1">#REF!</definedName>
    <definedName name="_o_2">#REF!</definedName>
    <definedName name="_o_24">#REF!</definedName>
    <definedName name="_o_25">#REF!</definedName>
    <definedName name="_o_26">#REF!</definedName>
    <definedName name="_o_27">#REF!</definedName>
    <definedName name="_o_28">#REF!</definedName>
    <definedName name="_o_29">#REF!</definedName>
    <definedName name="_o_3">#REF!</definedName>
    <definedName name="_o_32">#REF!</definedName>
    <definedName name="_o_66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bazats">#REF!</definedName>
    <definedName name="bazats_32">#REF!</definedName>
    <definedName name="bazats_66">#REF!</definedName>
    <definedName name="bazges">#REF!</definedName>
    <definedName name="bazges_32">#REF!</definedName>
    <definedName name="bazges_66">#REF!</definedName>
    <definedName name="baztec">#REF!</definedName>
    <definedName name="baztec_32">#REF!</definedName>
    <definedName name="baztec_66">#REF!</definedName>
    <definedName name="blok">#REF!</definedName>
    <definedName name="blok_32">#REF!</definedName>
    <definedName name="blok_66">#REF!</definedName>
    <definedName name="blok1">#REF!</definedName>
    <definedName name="blok1_32">#REF!</definedName>
    <definedName name="blok1_66">#REF!</definedName>
    <definedName name="CompOt">CompOt</definedName>
    <definedName name="CompOt_32">CompOt_32</definedName>
    <definedName name="CompOt_55">CompOt_55</definedName>
    <definedName name="CompOt_66">CompOt_66</definedName>
    <definedName name="CompRas">CompRas</definedName>
    <definedName name="CompRas_32">CompRas_32</definedName>
    <definedName name="CompRas_55">CompRas_55</definedName>
    <definedName name="CompRas_66">CompRas_66</definedName>
    <definedName name="ew">ew</definedName>
    <definedName name="ew_32">ew_32</definedName>
    <definedName name="ew_55">ew_55</definedName>
    <definedName name="ew_66">ew_66</definedName>
    <definedName name="Excel_BuiltIn_Print_Area_9_1">#N/A</definedName>
    <definedName name="fg">fg</definedName>
    <definedName name="fg_32">fg_32</definedName>
    <definedName name="fg_55">fg_55</definedName>
    <definedName name="fg_66">fg_66</definedName>
    <definedName name="god">[2]Титульный!$F$10</definedName>
    <definedName name="gres">#REF!</definedName>
    <definedName name="gres_32">#REF!</definedName>
    <definedName name="gres_66">#REF!</definedName>
    <definedName name="k">k</definedName>
    <definedName name="k_32">k_32</definedName>
    <definedName name="k_55">k_55</definedName>
    <definedName name="k_66">k_66</definedName>
    <definedName name="kol1_32">#REF!</definedName>
    <definedName name="kol1_66">#REF!</definedName>
    <definedName name="kol2_32">#REF!</definedName>
    <definedName name="kol2_66">#REF!</definedName>
    <definedName name="kol3_32">#REF!</definedName>
    <definedName name="kol3_66">#REF!</definedName>
    <definedName name="S1_">#REF!</definedName>
    <definedName name="S1__32">#REF!</definedName>
    <definedName name="S1__66">#REF!</definedName>
    <definedName name="S10_">#REF!</definedName>
    <definedName name="S10__32">#REF!</definedName>
    <definedName name="S10__66">#REF!</definedName>
    <definedName name="S11_">#REF!</definedName>
    <definedName name="S11__32">#REF!</definedName>
    <definedName name="S11__66">#REF!</definedName>
    <definedName name="S12_">#REF!</definedName>
    <definedName name="S12__32">#REF!</definedName>
    <definedName name="S12__66">#REF!</definedName>
    <definedName name="S13_">#REF!</definedName>
    <definedName name="S13__32">#REF!</definedName>
    <definedName name="S13__66">#REF!</definedName>
    <definedName name="S14_">#REF!</definedName>
    <definedName name="S14__32">#REF!</definedName>
    <definedName name="S14__66">#REF!</definedName>
    <definedName name="S15_">#REF!</definedName>
    <definedName name="S15__32">#REF!</definedName>
    <definedName name="S15__66">#REF!</definedName>
    <definedName name="S16_">#REF!</definedName>
    <definedName name="S16__32">#REF!</definedName>
    <definedName name="S16__66">#REF!</definedName>
    <definedName name="S17_">#REF!</definedName>
    <definedName name="S17__32">#REF!</definedName>
    <definedName name="S17__66">#REF!</definedName>
    <definedName name="S18_">#REF!</definedName>
    <definedName name="S18__32">#REF!</definedName>
    <definedName name="S18__66">#REF!</definedName>
    <definedName name="S19_">#REF!</definedName>
    <definedName name="S19__32">#REF!</definedName>
    <definedName name="S19__66">#REF!</definedName>
    <definedName name="S2_">#REF!</definedName>
    <definedName name="S2__32">#REF!</definedName>
    <definedName name="S2__66">#REF!</definedName>
    <definedName name="S20_">#REF!</definedName>
    <definedName name="S20__32">#REF!</definedName>
    <definedName name="S20__66">#REF!</definedName>
    <definedName name="S3_">#REF!</definedName>
    <definedName name="S3__32">#REF!</definedName>
    <definedName name="S3__66">#REF!</definedName>
    <definedName name="S4_">#REF!</definedName>
    <definedName name="S4__32">#REF!</definedName>
    <definedName name="S4__66">#REF!</definedName>
    <definedName name="S5_">#REF!</definedName>
    <definedName name="S5__32">#REF!</definedName>
    <definedName name="S5__66">#REF!</definedName>
    <definedName name="S6_">#REF!</definedName>
    <definedName name="S6__32">#REF!</definedName>
    <definedName name="S6__66">#REF!</definedName>
    <definedName name="S7_">#REF!</definedName>
    <definedName name="S7__32">#REF!</definedName>
    <definedName name="S7__66">#REF!</definedName>
    <definedName name="S8_">#REF!</definedName>
    <definedName name="S8__32">#REF!</definedName>
    <definedName name="S8__66">#REF!</definedName>
    <definedName name="S9_">#REF!</definedName>
    <definedName name="S9__32">#REF!</definedName>
    <definedName name="S9__66">#REF!</definedName>
    <definedName name="SP1_1">[1]FES!#REF!</definedName>
    <definedName name="SP1_2">[1]FES!#REF!</definedName>
    <definedName name="SP1_24">[1]FES!#REF!</definedName>
    <definedName name="SP1_25">[1]FES!#REF!</definedName>
    <definedName name="SP1_26">[1]FES!#REF!</definedName>
    <definedName name="SP1_27">[1]FES!#REF!</definedName>
    <definedName name="SP1_28">[1]FES!#REF!</definedName>
    <definedName name="SP1_29">[1]FES!#REF!</definedName>
    <definedName name="SP1_3">[1]FES!#REF!</definedName>
    <definedName name="SP10_1">[1]FES!#REF!</definedName>
    <definedName name="SP10_2">[1]FES!#REF!</definedName>
    <definedName name="SP10_24">[1]FES!#REF!</definedName>
    <definedName name="SP10_25">[1]FES!#REF!</definedName>
    <definedName name="SP10_26">[1]FES!#REF!</definedName>
    <definedName name="SP10_27">[1]FES!#REF!</definedName>
    <definedName name="SP10_28">[1]FES!#REF!</definedName>
    <definedName name="SP10_29">[1]FES!#REF!</definedName>
    <definedName name="SP10_3">[1]FES!#REF!</definedName>
    <definedName name="SP11_1">[1]FES!#REF!</definedName>
    <definedName name="SP11_2">[1]FES!#REF!</definedName>
    <definedName name="SP11_24">[1]FES!#REF!</definedName>
    <definedName name="SP11_25">[1]FES!#REF!</definedName>
    <definedName name="SP11_26">[1]FES!#REF!</definedName>
    <definedName name="SP11_27">[1]FES!#REF!</definedName>
    <definedName name="SP11_28">[1]FES!#REF!</definedName>
    <definedName name="SP11_29">[1]FES!#REF!</definedName>
    <definedName name="SP11_3">[1]FES!#REF!</definedName>
    <definedName name="SP12_1">[1]FES!#REF!</definedName>
    <definedName name="SP12_2">[1]FES!#REF!</definedName>
    <definedName name="SP12_24">[1]FES!#REF!</definedName>
    <definedName name="SP12_25">[1]FES!#REF!</definedName>
    <definedName name="SP12_26">[1]FES!#REF!</definedName>
    <definedName name="SP12_27">[1]FES!#REF!</definedName>
    <definedName name="SP12_28">[1]FES!#REF!</definedName>
    <definedName name="SP12_29">[1]FES!#REF!</definedName>
    <definedName name="SP12_3">[1]FES!#REF!</definedName>
    <definedName name="SP13_1">[1]FES!#REF!</definedName>
    <definedName name="SP13_2">[1]FES!#REF!</definedName>
    <definedName name="SP13_24">[1]FES!#REF!</definedName>
    <definedName name="SP13_25">[1]FES!#REF!</definedName>
    <definedName name="SP13_26">[1]FES!#REF!</definedName>
    <definedName name="SP13_27">[1]FES!#REF!</definedName>
    <definedName name="SP13_28">[1]FES!#REF!</definedName>
    <definedName name="SP13_29">[1]FES!#REF!</definedName>
    <definedName name="SP13_3">[1]FES!#REF!</definedName>
    <definedName name="SP14_1">[1]FES!#REF!</definedName>
    <definedName name="SP14_2">[1]FES!#REF!</definedName>
    <definedName name="SP14_24">[1]FES!#REF!</definedName>
    <definedName name="SP14_25">[1]FES!#REF!</definedName>
    <definedName name="SP14_26">[1]FES!#REF!</definedName>
    <definedName name="SP14_27">[1]FES!#REF!</definedName>
    <definedName name="SP14_28">[1]FES!#REF!</definedName>
    <definedName name="SP14_29">[1]FES!#REF!</definedName>
    <definedName name="SP14_3">[1]FES!#REF!</definedName>
    <definedName name="SP15_1">[1]FES!#REF!</definedName>
    <definedName name="SP15_2">[1]FES!#REF!</definedName>
    <definedName name="SP15_24">[1]FES!#REF!</definedName>
    <definedName name="SP15_25">[1]FES!#REF!</definedName>
    <definedName name="SP15_26">[1]FES!#REF!</definedName>
    <definedName name="SP15_27">[1]FES!#REF!</definedName>
    <definedName name="SP15_28">[1]FES!#REF!</definedName>
    <definedName name="SP15_29">[1]FES!#REF!</definedName>
    <definedName name="SP15_3">[1]FES!#REF!</definedName>
    <definedName name="SP16_1">[1]FES!#REF!</definedName>
    <definedName name="SP16_2">[1]FES!#REF!</definedName>
    <definedName name="SP16_24">[1]FES!#REF!</definedName>
    <definedName name="SP16_25">[1]FES!#REF!</definedName>
    <definedName name="SP16_26">[1]FES!#REF!</definedName>
    <definedName name="SP16_27">[1]FES!#REF!</definedName>
    <definedName name="SP16_28">[1]FES!#REF!</definedName>
    <definedName name="SP16_29">[1]FES!#REF!</definedName>
    <definedName name="SP16_3">[1]FES!#REF!</definedName>
    <definedName name="SP17_1">[1]FES!#REF!</definedName>
    <definedName name="SP17_2">[1]FES!#REF!</definedName>
    <definedName name="SP17_24">[1]FES!#REF!</definedName>
    <definedName name="SP17_25">[1]FES!#REF!</definedName>
    <definedName name="SP17_26">[1]FES!#REF!</definedName>
    <definedName name="SP17_27">[1]FES!#REF!</definedName>
    <definedName name="SP17_28">[1]FES!#REF!</definedName>
    <definedName name="SP17_29">[1]FES!#REF!</definedName>
    <definedName name="SP17_3">[1]FES!#REF!</definedName>
    <definedName name="SP18_1">[1]FES!#REF!</definedName>
    <definedName name="SP18_2">[1]FES!#REF!</definedName>
    <definedName name="SP18_24">[1]FES!#REF!</definedName>
    <definedName name="SP18_25">[1]FES!#REF!</definedName>
    <definedName name="SP18_26">[1]FES!#REF!</definedName>
    <definedName name="SP18_27">[1]FES!#REF!</definedName>
    <definedName name="SP18_28">[1]FES!#REF!</definedName>
    <definedName name="SP18_29">[1]FES!#REF!</definedName>
    <definedName name="SP18_3">[1]FES!#REF!</definedName>
    <definedName name="SP19_1">[1]FES!#REF!</definedName>
    <definedName name="SP19_2">[1]FES!#REF!</definedName>
    <definedName name="SP19_24">[1]FES!#REF!</definedName>
    <definedName name="SP19_25">[1]FES!#REF!</definedName>
    <definedName name="SP19_26">[1]FES!#REF!</definedName>
    <definedName name="SP19_27">[1]FES!#REF!</definedName>
    <definedName name="SP19_28">[1]FES!#REF!</definedName>
    <definedName name="SP19_29">[1]FES!#REF!</definedName>
    <definedName name="SP19_3">[1]FES!#REF!</definedName>
    <definedName name="SP2_1">[1]FES!#REF!</definedName>
    <definedName name="SP2_2">[1]FES!#REF!</definedName>
    <definedName name="SP2_24">[1]FES!#REF!</definedName>
    <definedName name="SP2_25">[1]FES!#REF!</definedName>
    <definedName name="SP2_26">[1]FES!#REF!</definedName>
    <definedName name="SP2_27">[1]FES!#REF!</definedName>
    <definedName name="SP2_28">[1]FES!#REF!</definedName>
    <definedName name="SP2_29">[1]FES!#REF!</definedName>
    <definedName name="SP2_3">[1]FES!#REF!</definedName>
    <definedName name="SP20_1">[1]FES!#REF!</definedName>
    <definedName name="SP20_2">[1]FES!#REF!</definedName>
    <definedName name="SP20_24">[1]FES!#REF!</definedName>
    <definedName name="SP20_25">[1]FES!#REF!</definedName>
    <definedName name="SP20_26">[1]FES!#REF!</definedName>
    <definedName name="SP20_27">[1]FES!#REF!</definedName>
    <definedName name="SP20_28">[1]FES!#REF!</definedName>
    <definedName name="SP20_29">[1]FES!#REF!</definedName>
    <definedName name="SP20_3">[1]FES!#REF!</definedName>
    <definedName name="SP3_1">[1]FES!#REF!</definedName>
    <definedName name="SP3_2">[1]FES!#REF!</definedName>
    <definedName name="SP3_24">[1]FES!#REF!</definedName>
    <definedName name="SP3_25">[1]FES!#REF!</definedName>
    <definedName name="SP3_26">[1]FES!#REF!</definedName>
    <definedName name="SP3_27">[1]FES!#REF!</definedName>
    <definedName name="SP3_28">[1]FES!#REF!</definedName>
    <definedName name="SP3_29">[1]FES!#REF!</definedName>
    <definedName name="SP3_3">[1]FES!#REF!</definedName>
    <definedName name="SP4_1">[1]FES!#REF!</definedName>
    <definedName name="SP4_2">[1]FES!#REF!</definedName>
    <definedName name="SP4_24">[1]FES!#REF!</definedName>
    <definedName name="SP4_25">[1]FES!#REF!</definedName>
    <definedName name="SP4_26">[1]FES!#REF!</definedName>
    <definedName name="SP4_27">[1]FES!#REF!</definedName>
    <definedName name="SP4_28">[1]FES!#REF!</definedName>
    <definedName name="SP4_29">[1]FES!#REF!</definedName>
    <definedName name="SP4_3">[1]FES!#REF!</definedName>
    <definedName name="SP5_1">[1]FES!#REF!</definedName>
    <definedName name="SP5_2">[1]FES!#REF!</definedName>
    <definedName name="SP5_24">[1]FES!#REF!</definedName>
    <definedName name="SP5_25">[1]FES!#REF!</definedName>
    <definedName name="SP5_26">[1]FES!#REF!</definedName>
    <definedName name="SP5_27">[1]FES!#REF!</definedName>
    <definedName name="SP5_28">[1]FES!#REF!</definedName>
    <definedName name="SP5_29">[1]FES!#REF!</definedName>
    <definedName name="SP5_3">[1]FES!#REF!</definedName>
    <definedName name="SP7_1">[1]FES!#REF!</definedName>
    <definedName name="SP7_2">[1]FES!#REF!</definedName>
    <definedName name="SP7_24">[1]FES!#REF!</definedName>
    <definedName name="SP7_25">[1]FES!#REF!</definedName>
    <definedName name="SP7_26">[1]FES!#REF!</definedName>
    <definedName name="SP7_27">[1]FES!#REF!</definedName>
    <definedName name="SP7_28">[1]FES!#REF!</definedName>
    <definedName name="SP7_29">[1]FES!#REF!</definedName>
    <definedName name="SP7_3">[1]FES!#REF!</definedName>
    <definedName name="SP8_1">[1]FES!#REF!</definedName>
    <definedName name="SP8_2">[1]FES!#REF!</definedName>
    <definedName name="SP8_24">[1]FES!#REF!</definedName>
    <definedName name="SP8_25">[1]FES!#REF!</definedName>
    <definedName name="SP8_26">[1]FES!#REF!</definedName>
    <definedName name="SP8_27">[1]FES!#REF!</definedName>
    <definedName name="SP8_28">[1]FES!#REF!</definedName>
    <definedName name="SP8_29">[1]FES!#REF!</definedName>
    <definedName name="SP8_3">[1]FES!#REF!</definedName>
    <definedName name="SP9_1">[1]FES!#REF!</definedName>
    <definedName name="SP9_2">[1]FES!#REF!</definedName>
    <definedName name="SP9_24">[1]FES!#REF!</definedName>
    <definedName name="SP9_25">[1]FES!#REF!</definedName>
    <definedName name="SP9_26">[1]FES!#REF!</definedName>
    <definedName name="SP9_27">[1]FES!#REF!</definedName>
    <definedName name="SP9_28">[1]FES!#REF!</definedName>
    <definedName name="SP9_29">[1]FES!#REF!</definedName>
    <definedName name="SP9_3">[1]FES!#REF!</definedName>
    <definedName name="svod">#REF!</definedName>
    <definedName name="svod_32">#REF!</definedName>
    <definedName name="svod_66">#REF!</definedName>
    <definedName name="tec">#REF!</definedName>
    <definedName name="tec_32">#REF!</definedName>
    <definedName name="tec_66">#REF!</definedName>
    <definedName name="ts">#REF!</definedName>
    <definedName name="ts_32">#REF!</definedName>
    <definedName name="ts_66">#REF!</definedName>
    <definedName name="БС">[3]Справочники!$A$11:$A$13</definedName>
    <definedName name="БС_32">[4]Справочники!$A$11:$A$13</definedName>
    <definedName name="БС_66">[5]Справочники!$A$11:$A$13</definedName>
    <definedName name="в23ё">в23ё</definedName>
    <definedName name="в23ё_32">в23ё_32</definedName>
    <definedName name="в23ё_55">в23ё_55</definedName>
    <definedName name="в23ё_66">в23ё_66</definedName>
    <definedName name="вв">вв</definedName>
    <definedName name="вв_32">вв_32</definedName>
    <definedName name="вв_55">вв_55</definedName>
    <definedName name="вв_66">вв_66</definedName>
    <definedName name="второй">#REF!</definedName>
    <definedName name="й">й</definedName>
    <definedName name="й_32">й_32</definedName>
    <definedName name="й_55">й_55</definedName>
    <definedName name="й_66">й_66</definedName>
    <definedName name="йй">йй</definedName>
    <definedName name="йй_32">йй_32</definedName>
    <definedName name="йй_55">йй_55</definedName>
    <definedName name="йй_66">йй_66</definedName>
    <definedName name="ке">ке</definedName>
    <definedName name="ке_32">ке_32</definedName>
    <definedName name="ке_55">ке_55</definedName>
    <definedName name="ке_66">ке_66</definedName>
    <definedName name="мс">мс</definedName>
    <definedName name="мс_32">мс_32</definedName>
    <definedName name="мс_55">мс_55</definedName>
    <definedName name="мс_66">мс_66</definedName>
    <definedName name="мым">мым</definedName>
    <definedName name="мым_32">мым_32</definedName>
    <definedName name="мым_55">мым_55</definedName>
    <definedName name="мым_66">мым_66</definedName>
    <definedName name="_xlnm.Print_Area" localSheetId="0">'2019'!$A$1:$F$95</definedName>
    <definedName name="_xlnm.Print_Area" localSheetId="1">'2020'!$A$1:$F$95</definedName>
    <definedName name="_xlnm.Print_Area" localSheetId="2">'2021'!$A$1:$F$96</definedName>
    <definedName name="первый">#REF!</definedName>
    <definedName name="ПЭ">[3]Справочники!$A$4:$A$7</definedName>
    <definedName name="ПЭ_32">[4]Справочники!$A$4:$A$7</definedName>
    <definedName name="ПЭ_66">[5]Справочники!$A$4:$A$7</definedName>
    <definedName name="с">с</definedName>
    <definedName name="с_32">с_32</definedName>
    <definedName name="с_55">с_55</definedName>
    <definedName name="с_66">с_66</definedName>
    <definedName name="сс">сс</definedName>
    <definedName name="сс_32">сс_32</definedName>
    <definedName name="сс_55">сс_55</definedName>
    <definedName name="сс_66">сс_66</definedName>
    <definedName name="сссс">сссс</definedName>
    <definedName name="сссс_32">сссс_32</definedName>
    <definedName name="сссс_55">сссс_55</definedName>
    <definedName name="сссс_66">сссс_66</definedName>
    <definedName name="ссы">ссы</definedName>
    <definedName name="ссы_32">ссы_32</definedName>
    <definedName name="ссы_55">ссы_55</definedName>
    <definedName name="ссы_66">ссы_66</definedName>
    <definedName name="третий">#REF!</definedName>
    <definedName name="у">у</definedName>
    <definedName name="у_32">у_32</definedName>
    <definedName name="у_55">у_55</definedName>
    <definedName name="у_66">у_66</definedName>
    <definedName name="ц">ц</definedName>
    <definedName name="ц_32">ц_32</definedName>
    <definedName name="ц_55">ц_55</definedName>
    <definedName name="ц_66">ц_66</definedName>
    <definedName name="цу">цу</definedName>
    <definedName name="цу_32">цу_32</definedName>
    <definedName name="цу_55">цу_55</definedName>
    <definedName name="цу_66">цу_66</definedName>
    <definedName name="четвертый">#REF!</definedName>
    <definedName name="ыв">ыв</definedName>
    <definedName name="ыв_32">ыв_32</definedName>
    <definedName name="ыв_55">ыв_55</definedName>
    <definedName name="ыв_66">ыв_66</definedName>
    <definedName name="ыыыы">ыыыы</definedName>
    <definedName name="ыыыы_32">ыыыы_32</definedName>
    <definedName name="ыыыы_55">ыыыы_55</definedName>
    <definedName name="ыыыы_66">ыыыы_66</definedName>
  </definedNames>
  <calcPr calcId="144525"/>
</workbook>
</file>

<file path=xl/calcChain.xml><?xml version="1.0" encoding="utf-8"?>
<calcChain xmlns="http://schemas.openxmlformats.org/spreadsheetml/2006/main">
  <c r="F82" i="2" l="1"/>
  <c r="D82" i="1"/>
  <c r="F82" i="1"/>
  <c r="F67" i="3" l="1"/>
  <c r="E11" i="3"/>
  <c r="D11" i="3"/>
  <c r="E67" i="2"/>
  <c r="E11" i="2"/>
  <c r="D11" i="2"/>
  <c r="F92" i="1"/>
  <c r="E67" i="1"/>
  <c r="E11" i="1"/>
  <c r="D11" i="1"/>
  <c r="F93" i="3" l="1"/>
  <c r="F95" i="3" s="1"/>
  <c r="D67" i="1"/>
  <c r="F67" i="1"/>
  <c r="F67" i="2"/>
  <c r="D67" i="2"/>
  <c r="F94" i="1"/>
  <c r="D92" i="2"/>
  <c r="D92" i="1"/>
  <c r="F92" i="2"/>
  <c r="E92" i="2"/>
  <c r="E94" i="2" s="1"/>
  <c r="E92" i="1"/>
  <c r="E94" i="1" s="1"/>
  <c r="E67" i="3"/>
  <c r="D94" i="1" l="1"/>
  <c r="F94" i="2"/>
  <c r="D67" i="3"/>
  <c r="D94" i="2"/>
  <c r="D93" i="3"/>
  <c r="E93" i="3"/>
  <c r="E95" i="3" s="1"/>
  <c r="D95" i="3" l="1"/>
</calcChain>
</file>

<file path=xl/sharedStrings.xml><?xml version="1.0" encoding="utf-8"?>
<sst xmlns="http://schemas.openxmlformats.org/spreadsheetml/2006/main" count="554" uniqueCount="111">
  <si>
    <t>ФАКТ 2019 год</t>
  </si>
  <si>
    <t>№№ 
п/п</t>
  </si>
  <si>
    <t>Наименование показателей</t>
  </si>
  <si>
    <t>Ед. изм.</t>
  </si>
  <si>
    <t>Установлено РЭК на 2015 г.</t>
  </si>
  <si>
    <t>Факт 
2015 г.</t>
  </si>
  <si>
    <t>8</t>
  </si>
  <si>
    <t>9</t>
  </si>
  <si>
    <t>Расчёт коэффициента индексации</t>
  </si>
  <si>
    <t>передача ээ</t>
  </si>
  <si>
    <t>инфляция</t>
  </si>
  <si>
    <t>%</t>
  </si>
  <si>
    <t>индекс эффективности операционных расходов</t>
  </si>
  <si>
    <t>количество активов, всего</t>
  </si>
  <si>
    <t>у.е.</t>
  </si>
  <si>
    <t>индекс изменения количества активов</t>
  </si>
  <si>
    <t>коэффициент эластичности операционных расходов по росту активов</t>
  </si>
  <si>
    <t>итого коэффициент индексации</t>
  </si>
  <si>
    <t>Расчет подконтрольных расходов</t>
  </si>
  <si>
    <t>ИТОГО</t>
  </si>
  <si>
    <t>ПЕРЕДАЧА</t>
  </si>
  <si>
    <t>СБЫТ</t>
  </si>
  <si>
    <t>1</t>
  </si>
  <si>
    <t>Расходы на приобретение сырья и материалов</t>
  </si>
  <si>
    <t>тыс.руб.</t>
  </si>
  <si>
    <t>из них</t>
  </si>
  <si>
    <t>на ремонт</t>
  </si>
  <si>
    <t>спец.одежда, охрана труда</t>
  </si>
  <si>
    <t>хоз.инвентарь и др. вспомог. материалы</t>
  </si>
  <si>
    <t>ГСМ на нетехнологические цели</t>
  </si>
  <si>
    <t>Масло для дизель-генераторных установок</t>
  </si>
  <si>
    <t>иные расходы ТМЦ</t>
  </si>
  <si>
    <t>Расходы на ремонт основных средств (подрядный способ)</t>
  </si>
  <si>
    <t>2</t>
  </si>
  <si>
    <t>Расходы на оплату труда</t>
  </si>
  <si>
    <t>Прочие расходы</t>
  </si>
  <si>
    <t>3</t>
  </si>
  <si>
    <t>Расходы на оплату работ ( услуг ) производственного характера, выполняемых (оказываемых) по договорам с   организациями на проведение регламентных работ</t>
  </si>
  <si>
    <t>техническое обслуживание оборудования, зданий и сооружений</t>
  </si>
  <si>
    <t>испытание оборудования</t>
  </si>
  <si>
    <t>анализ трансформаторного масла, воды и ГСМ</t>
  </si>
  <si>
    <t>Услуги по сертификации эл.энергии (инспекционный контроль за действием сертификата)</t>
  </si>
  <si>
    <t>Госповерка приборов</t>
  </si>
  <si>
    <t>транспортные услуги</t>
  </si>
  <si>
    <t>иные расходы (с расшифровкой)</t>
  </si>
  <si>
    <t>4</t>
  </si>
  <si>
    <t>Расходы на оплату работ (услуг) непроизводственного характера, выполняемых (оказываемых) по договорам, заключенным  с организациями:</t>
  </si>
  <si>
    <t>услуги каналов связи</t>
  </si>
  <si>
    <t>охрана вневедомственная</t>
  </si>
  <si>
    <t>охрана ЧОП, ОВО</t>
  </si>
  <si>
    <t>услуги коммунального хозяйства</t>
  </si>
  <si>
    <t>нотариально-юридическое обслуживание</t>
  </si>
  <si>
    <t>информационные услуги</t>
  </si>
  <si>
    <t>аудиторские услуги</t>
  </si>
  <si>
    <t>консультационные услуги</t>
  </si>
  <si>
    <t>почтовые, телеграфные расходы, эл.почта</t>
  </si>
  <si>
    <t>подписка, нормативные док-ты, услуги по доставку периодич.изданий</t>
  </si>
  <si>
    <t>адресные справки</t>
  </si>
  <si>
    <t>программное обеспечение</t>
  </si>
  <si>
    <t>проездные билеты</t>
  </si>
  <si>
    <t>медосмотр</t>
  </si>
  <si>
    <t xml:space="preserve">членские взносы </t>
  </si>
  <si>
    <t>инкассация банка</t>
  </si>
  <si>
    <t>обьявление и реклама</t>
  </si>
  <si>
    <t>вода питьевая</t>
  </si>
  <si>
    <t>услуги комиссионного сбора за электроэнергию</t>
  </si>
  <si>
    <t>обслуживание ККМ</t>
  </si>
  <si>
    <t>лицензии</t>
  </si>
  <si>
    <t>услуги на тех.обслуживание и ремонт копир.аппаратов и ПК</t>
  </si>
  <si>
    <t>проезд сотрудников на обучение</t>
  </si>
  <si>
    <t>прочие расходы</t>
  </si>
  <si>
    <t>5</t>
  </si>
  <si>
    <t>Расходы на служебные командировки</t>
  </si>
  <si>
    <t>6</t>
  </si>
  <si>
    <t>Расходы на обучение персонала</t>
  </si>
  <si>
    <t>7</t>
  </si>
  <si>
    <t>Внереализационные расходы, в том числе</t>
  </si>
  <si>
    <t>услуги банков</t>
  </si>
  <si>
    <t>расходы на социальное развитие</t>
  </si>
  <si>
    <t>расходы на поощрение</t>
  </si>
  <si>
    <t>Судебные издержки, выплаты вознаграждений членам Совета директоров и ревизионной комиссии, расходы на проведение ежегодного собрания акционеров, прочие расходы</t>
  </si>
  <si>
    <t>создание резерва по сомнительным долгам</t>
  </si>
  <si>
    <t>ИТОГО подконтрольные расходы</t>
  </si>
  <si>
    <t>Расчёт неподконтрольных расходов</t>
  </si>
  <si>
    <t>Расходы на оплату услуг, оказываемых организациями, осуществляющими регулируемые виды деятельности</t>
  </si>
  <si>
    <t>Электроэнергия на собственные нужды</t>
  </si>
  <si>
    <t>Арендная плата</t>
  </si>
  <si>
    <t>Расходы на уплату налогов, сборов и других обязательных платежей</t>
  </si>
  <si>
    <t>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</si>
  <si>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расходы на обязательное страхование</t>
  </si>
  <si>
    <t>ОСАГО</t>
  </si>
  <si>
    <t>страхование имущества</t>
  </si>
  <si>
    <t>страхование опасных производственных объектов</t>
  </si>
  <si>
    <t>страхование гражданской ответственности членов СРО</t>
  </si>
  <si>
    <t xml:space="preserve">иные расходы </t>
  </si>
  <si>
    <t>налог на землю</t>
  </si>
  <si>
    <t>плата за аренду земли</t>
  </si>
  <si>
    <t>транспортный налог</t>
  </si>
  <si>
    <t>Регистрационный сбор ОЭЗ</t>
  </si>
  <si>
    <t>налог на имущество</t>
  </si>
  <si>
    <t>Отчисления на социальные нужды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</si>
  <si>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</si>
  <si>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</si>
  <si>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 xml:space="preserve"> выпадающие доходы (убытки технологическое присоединение до 15 кВт) </t>
  </si>
  <si>
    <t>Налог на прибыль</t>
  </si>
  <si>
    <t>ИТОГО неподконтрольные расходы</t>
  </si>
  <si>
    <t>НВВ, всего</t>
  </si>
  <si>
    <t>УТВЕРЖДЕНО ДЦиТ на 2020 год</t>
  </si>
  <si>
    <t>Экономия, определенная в прошедшем долгосрочном периоде регулирования и подлежащая учету в текущем долгосрочном периоде регулирования</t>
  </si>
  <si>
    <t>ПРОЕКТ АО "МЭС" на 2021 год</t>
  </si>
  <si>
    <t xml:space="preserve">недополученные доходов в связи с оказанием услуг  централизованного электроснабжения населению по тарифам, установленным уполномоченным органом исполнительной власти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</si>
</sst>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0.0%"/>
    <numFmt numFmtId="165" formatCode="#,##0.000"/>
    <numFmt numFmtId="166" formatCode="0.000"/>
    <numFmt numFmtId="167" formatCode="0.0"/>
    <numFmt numFmtId="168" formatCode="#,##0.00000"/>
    <numFmt numFmtId="169" formatCode="_-* #,##0_-;\-* #,##0_-;_-* \-_-;_-@_-"/>
    <numFmt numFmtId="170" formatCode="_-* #,##0.00_-;\-* #,##0.00_-;_-* \-??_-;_-@_-"/>
    <numFmt numFmtId="171" formatCode="\$#,##0_);[Red]&quot;($&quot;#,##0\)"/>
    <numFmt numFmtId="172" formatCode="&quot;$&quot;#,##0_);[Red]\(&quot;$&quot;#,##0\)"/>
    <numFmt numFmtId="173" formatCode="_-\Ј* #,##0.00_-;&quot;-Ј&quot;* #,##0.00_-;_-\Ј* \-??_-;_-@_-"/>
    <numFmt numFmtId="174" formatCode="General_)"/>
    <numFmt numFmtId="175" formatCode="_-* #,##0.00&quot;р.&quot;_-;\-* #,##0.00&quot;р.&quot;_-;_-* &quot;-&quot;??&quot;р.&quot;_-;_-@_-"/>
    <numFmt numFmtId="176" formatCode="_-* #,##0_р_._-;\-* #,##0_р_._-;_-* \-_р_._-;_-@_-"/>
    <numFmt numFmtId="177" formatCode="_-* #,##0.00_р_._-;\-* #,##0.00_р_._-;_-* \-??_р_._-;_-@_-"/>
    <numFmt numFmtId="178" formatCode="_-* #,##0.00_р_._-;\-* #,##0.00_р_._-;_-* &quot;-&quot;??_р_._-;_-@_-"/>
  </numFmts>
  <fonts count="41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i/>
      <sz val="9"/>
      <color indexed="10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name val="Arial"/>
      <family val="1"/>
    </font>
    <font>
      <sz val="8"/>
      <name val="Helv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name val="Helv"/>
    </font>
  </fonts>
  <fills count="1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92">
    <xf numFmtId="0" fontId="0" fillId="0" borderId="0">
      <alignment horizontal="left"/>
    </xf>
    <xf numFmtId="49" fontId="5" fillId="0" borderId="0" applyBorder="0">
      <alignment vertical="top"/>
    </xf>
    <xf numFmtId="169" fontId="16" fillId="0" borderId="0" applyFill="0" applyBorder="0" applyAlignment="0" applyProtection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172" fontId="17" fillId="0" borderId="0" applyFont="0" applyFill="0" applyBorder="0" applyAlignment="0" applyProtection="0"/>
    <xf numFmtId="173" fontId="16" fillId="0" borderId="0" applyFill="0" applyBorder="0" applyAlignment="0" applyProtection="0"/>
    <xf numFmtId="0" fontId="16" fillId="0" borderId="0"/>
    <xf numFmtId="0" fontId="18" fillId="0" borderId="0"/>
    <xf numFmtId="0" fontId="1" fillId="0" borderId="0"/>
    <xf numFmtId="0" fontId="19" fillId="0" borderId="0"/>
    <xf numFmtId="0" fontId="20" fillId="0" borderId="0"/>
    <xf numFmtId="0" fontId="1" fillId="0" borderId="0" applyNumberFormat="0">
      <alignment horizontal="left"/>
    </xf>
    <xf numFmtId="174" fontId="16" fillId="0" borderId="5">
      <protection locked="0"/>
    </xf>
    <xf numFmtId="174" fontId="16" fillId="0" borderId="6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175" fontId="20" fillId="0" borderId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0" fillId="0" borderId="0" applyFill="0" applyBorder="0" applyAlignment="0" applyProtection="0"/>
    <xf numFmtId="0" fontId="24" fillId="0" borderId="0" applyBorder="0">
      <alignment horizontal="center" vertical="center" wrapText="1"/>
    </xf>
    <xf numFmtId="0" fontId="25" fillId="0" borderId="7" applyNumberFormat="0" applyFill="0" applyAlignment="0" applyProtection="0"/>
    <xf numFmtId="0" fontId="6" fillId="0" borderId="0" applyBorder="0">
      <alignment horizontal="center" vertical="center" wrapText="1"/>
    </xf>
    <xf numFmtId="0" fontId="6" fillId="0" borderId="0" applyBorder="0">
      <alignment horizontal="center" vertical="center" wrapText="1"/>
    </xf>
    <xf numFmtId="0" fontId="6" fillId="0" borderId="8" applyBorder="0">
      <alignment horizontal="center" vertical="center" wrapText="1"/>
    </xf>
    <xf numFmtId="174" fontId="26" fillId="8" borderId="5"/>
    <xf numFmtId="174" fontId="26" fillId="9" borderId="6"/>
    <xf numFmtId="4" fontId="5" fillId="10" borderId="0" applyBorder="0">
      <alignment horizontal="right"/>
    </xf>
    <xf numFmtId="4" fontId="5" fillId="10" borderId="0" applyBorder="0">
      <alignment horizontal="right"/>
    </xf>
    <xf numFmtId="4" fontId="5" fillId="11" borderId="1" applyBorder="0">
      <alignment horizontal="right"/>
    </xf>
    <xf numFmtId="0" fontId="27" fillId="0" borderId="0">
      <alignment horizontal="center" vertical="top" wrapText="1"/>
    </xf>
    <xf numFmtId="0" fontId="28" fillId="0" borderId="0">
      <alignment horizontal="center" vertical="center" wrapText="1"/>
    </xf>
    <xf numFmtId="0" fontId="28" fillId="0" borderId="0">
      <alignment horizontal="centerContinuous" vertical="center" wrapText="1"/>
    </xf>
    <xf numFmtId="0" fontId="29" fillId="0" borderId="0" applyFill="0">
      <alignment wrapText="1"/>
    </xf>
    <xf numFmtId="0" fontId="29" fillId="12" borderId="0" applyFill="0">
      <alignment wrapText="1"/>
    </xf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20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1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5" fillId="0" borderId="0"/>
    <xf numFmtId="0" fontId="36" fillId="0" borderId="0"/>
    <xf numFmtId="0" fontId="32" fillId="0" borderId="0"/>
    <xf numFmtId="0" fontId="32" fillId="0" borderId="0"/>
    <xf numFmtId="49" fontId="5" fillId="0" borderId="0" applyBorder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7" fillId="0" borderId="0"/>
    <xf numFmtId="0" fontId="34" fillId="0" borderId="0"/>
    <xf numFmtId="0" fontId="1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2" fillId="0" borderId="0"/>
    <xf numFmtId="0" fontId="31" fillId="0" borderId="0"/>
    <xf numFmtId="0" fontId="38" fillId="10" borderId="0" applyNumberFormat="0" applyBorder="0" applyAlignment="0">
      <protection locked="0"/>
    </xf>
    <xf numFmtId="167" fontId="38" fillId="11" borderId="9" applyNumberFormat="0" applyBorder="0" applyAlignment="0">
      <alignment vertical="center"/>
      <protection locked="0"/>
    </xf>
    <xf numFmtId="9" fontId="23" fillId="0" borderId="0" applyFont="0" applyFill="0" applyBorder="0" applyAlignment="0" applyProtection="0"/>
    <xf numFmtId="9" fontId="20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49" fontId="29" fillId="0" borderId="0">
      <alignment horizontal="center"/>
    </xf>
    <xf numFmtId="49" fontId="29" fillId="0" borderId="0">
      <alignment horizontal="center"/>
    </xf>
    <xf numFmtId="176" fontId="16" fillId="0" borderId="0" applyFill="0" applyBorder="0" applyAlignment="0" applyProtection="0"/>
    <xf numFmtId="177" fontId="16" fillId="0" borderId="0" applyFill="0" applyBorder="0" applyAlignment="0" applyProtection="0"/>
    <xf numFmtId="178" fontId="20" fillId="0" borderId="0" applyFill="0" applyBorder="0" applyAlignment="0" applyProtection="0"/>
    <xf numFmtId="178" fontId="23" fillId="0" borderId="0" applyFont="0" applyFill="0" applyBorder="0" applyAlignment="0" applyProtection="0"/>
    <xf numFmtId="178" fontId="20" fillId="0" borderId="0" applyFill="0" applyBorder="0" applyAlignment="0" applyProtection="0"/>
    <xf numFmtId="43" fontId="39" fillId="0" borderId="0" applyFont="0" applyFill="0" applyBorder="0" applyAlignment="0" applyProtection="0"/>
    <xf numFmtId="4" fontId="5" fillId="13" borderId="0" applyBorder="0">
      <alignment horizontal="right"/>
    </xf>
    <xf numFmtId="4" fontId="5" fillId="13" borderId="0" applyBorder="0">
      <alignment horizontal="right"/>
    </xf>
    <xf numFmtId="4" fontId="5" fillId="12" borderId="0" applyFont="0" applyBorder="0">
      <alignment horizontal="right"/>
    </xf>
    <xf numFmtId="4" fontId="5" fillId="14" borderId="0" applyBorder="0">
      <alignment horizontal="right"/>
    </xf>
    <xf numFmtId="4" fontId="5" fillId="15" borderId="10" applyBorder="0">
      <alignment horizontal="right"/>
    </xf>
    <xf numFmtId="4" fontId="16" fillId="13" borderId="0" applyBorder="0">
      <alignment horizontal="right"/>
    </xf>
    <xf numFmtId="4" fontId="5" fillId="12" borderId="1" applyFont="0" applyBorder="0">
      <alignment horizontal="right"/>
    </xf>
  </cellStyleXfs>
  <cellXfs count="63">
    <xf numFmtId="0" fontId="0" fillId="0" borderId="0" xfId="0">
      <alignment horizontal="left"/>
    </xf>
    <xf numFmtId="0" fontId="0" fillId="0" borderId="0" xfId="0" applyAlignment="1"/>
    <xf numFmtId="4" fontId="3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49" fontId="7" fillId="2" borderId="1" xfId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Continuous" vertical="center" wrapText="1"/>
    </xf>
    <xf numFmtId="0" fontId="0" fillId="2" borderId="3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 wrapText="1"/>
    </xf>
    <xf numFmtId="49" fontId="8" fillId="2" borderId="1" xfId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49" fontId="8" fillId="0" borderId="1" xfId="1" applyFont="1" applyFill="1" applyBorder="1" applyAlignment="1" applyProtection="1">
      <alignment horizontal="left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right" vertical="center" wrapText="1"/>
    </xf>
    <xf numFmtId="49" fontId="9" fillId="0" borderId="1" xfId="1" applyFont="1" applyFill="1" applyBorder="1" applyAlignment="1" applyProtection="1">
      <alignment horizontal="left" vertical="center" wrapText="1"/>
    </xf>
    <xf numFmtId="9" fontId="9" fillId="0" borderId="1" xfId="1" applyNumberFormat="1" applyFont="1" applyFill="1" applyBorder="1" applyAlignment="1" applyProtection="1">
      <alignment horizontal="right" vertical="center" wrapText="1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165" fontId="8" fillId="0" borderId="1" xfId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49" fontId="8" fillId="3" borderId="1" xfId="1" applyFont="1" applyFill="1" applyBorder="1" applyAlignment="1" applyProtection="1">
      <alignment horizontal="left" vertical="center" wrapText="1"/>
    </xf>
    <xf numFmtId="0" fontId="6" fillId="3" borderId="4" xfId="1" applyNumberFormat="1" applyFont="1" applyFill="1" applyBorder="1" applyAlignment="1" applyProtection="1">
      <alignment horizontal="center" vertical="center" wrapText="1"/>
    </xf>
    <xf numFmtId="166" fontId="8" fillId="3" borderId="1" xfId="1" applyNumberFormat="1" applyFont="1" applyFill="1" applyBorder="1" applyAlignment="1" applyProtection="1">
      <alignment horizontal="right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49" fontId="8" fillId="0" borderId="1" xfId="1" applyFont="1" applyFill="1" applyBorder="1" applyAlignment="1" applyProtection="1">
      <alignment horizontal="center" vertical="center" wrapText="1"/>
    </xf>
    <xf numFmtId="0" fontId="10" fillId="4" borderId="1" xfId="1" applyNumberFormat="1" applyFont="1" applyFill="1" applyBorder="1" applyAlignment="1" applyProtection="1">
      <alignment horizontal="center" vertical="center" wrapText="1"/>
    </xf>
    <xf numFmtId="0" fontId="10" fillId="4" borderId="4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wrapText="1"/>
    </xf>
    <xf numFmtId="4" fontId="11" fillId="5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2" fillId="6" borderId="1" xfId="0" applyNumberFormat="1" applyFont="1" applyFill="1" applyBorder="1" applyAlignment="1">
      <alignment wrapText="1"/>
    </xf>
    <xf numFmtId="4" fontId="0" fillId="0" borderId="0" xfId="0" applyNumberFormat="1" applyAlignment="1"/>
    <xf numFmtId="49" fontId="13" fillId="0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/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Font="1" applyFill="1" applyBorder="1" applyAlignment="1" applyProtection="1">
      <alignment horizontal="left" vertical="center" wrapText="1"/>
    </xf>
    <xf numFmtId="49" fontId="15" fillId="0" borderId="1" xfId="1" applyFont="1" applyFill="1" applyBorder="1" applyAlignment="1" applyProtection="1">
      <alignment horizontal="center" vertical="center" wrapText="1"/>
    </xf>
    <xf numFmtId="4" fontId="13" fillId="0" borderId="1" xfId="0" applyNumberFormat="1" applyFont="1" applyBorder="1" applyAlignment="1"/>
    <xf numFmtId="0" fontId="13" fillId="0" borderId="1" xfId="0" applyFont="1" applyBorder="1" applyAlignment="1"/>
    <xf numFmtId="167" fontId="13" fillId="0" borderId="1" xfId="0" applyNumberFormat="1" applyFont="1" applyBorder="1" applyAlignment="1"/>
    <xf numFmtId="2" fontId="13" fillId="0" borderId="1" xfId="0" applyNumberFormat="1" applyFont="1" applyBorder="1" applyAlignment="1"/>
    <xf numFmtId="49" fontId="15" fillId="7" borderId="1" xfId="1" applyFont="1" applyFill="1" applyBorder="1" applyAlignment="1" applyProtection="1">
      <alignment vertical="center" wrapText="1"/>
    </xf>
    <xf numFmtId="168" fontId="0" fillId="0" borderId="0" xfId="0" applyNumberFormat="1" applyAlignment="1"/>
    <xf numFmtId="2" fontId="0" fillId="0" borderId="0" xfId="0" applyNumberFormat="1" applyAlignment="1"/>
    <xf numFmtId="166" fontId="0" fillId="0" borderId="0" xfId="0" applyNumberFormat="1" applyAlignment="1"/>
    <xf numFmtId="49" fontId="10" fillId="16" borderId="1" xfId="1" applyNumberFormat="1" applyFont="1" applyFill="1" applyBorder="1" applyAlignment="1" applyProtection="1">
      <alignment horizontal="center" vertical="center"/>
    </xf>
    <xf numFmtId="49" fontId="14" fillId="16" borderId="1" xfId="1" applyFont="1" applyFill="1" applyBorder="1" applyAlignment="1" applyProtection="1">
      <alignment vertical="center" wrapText="1"/>
    </xf>
    <xf numFmtId="49" fontId="14" fillId="16" borderId="1" xfId="1" applyFont="1" applyFill="1" applyBorder="1" applyAlignment="1" applyProtection="1">
      <alignment horizontal="center" vertical="center" wrapText="1"/>
    </xf>
    <xf numFmtId="4" fontId="14" fillId="16" borderId="1" xfId="0" applyNumberFormat="1" applyFont="1" applyFill="1" applyBorder="1" applyAlignment="1"/>
    <xf numFmtId="49" fontId="6" fillId="16" borderId="1" xfId="1" applyFont="1" applyFill="1" applyBorder="1" applyAlignment="1" applyProtection="1">
      <alignment horizontal="center" vertical="center"/>
    </xf>
    <xf numFmtId="49" fontId="6" fillId="16" borderId="1" xfId="1" applyFont="1" applyFill="1" applyBorder="1" applyAlignment="1" applyProtection="1">
      <alignment vertical="center"/>
    </xf>
    <xf numFmtId="49" fontId="8" fillId="16" borderId="1" xfId="1" applyFont="1" applyFill="1" applyBorder="1" applyAlignment="1" applyProtection="1">
      <alignment horizontal="center" vertical="center" wrapText="1"/>
    </xf>
    <xf numFmtId="4" fontId="3" fillId="16" borderId="1" xfId="0" applyNumberFormat="1" applyFont="1" applyFill="1" applyBorder="1" applyAlignment="1"/>
    <xf numFmtId="0" fontId="2" fillId="0" borderId="0" xfId="0" applyFont="1" applyAlignment="1">
      <alignment horizontal="center"/>
    </xf>
    <xf numFmtId="0" fontId="10" fillId="4" borderId="2" xfId="1" applyNumberFormat="1" applyFont="1" applyFill="1" applyBorder="1" applyAlignment="1" applyProtection="1">
      <alignment horizontal="center" vertical="center" wrapText="1"/>
    </xf>
    <xf numFmtId="0" fontId="10" fillId="4" borderId="3" xfId="1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292">
    <cellStyle name="Comma [0]_irl tel sep5" xfId="2"/>
    <cellStyle name="Comma_irl tel sep5" xfId="3"/>
    <cellStyle name="Currency [0]" xfId="4"/>
    <cellStyle name="Currency [0] 2" xfId="5"/>
    <cellStyle name="Currency_irl tel sep5" xfId="6"/>
    <cellStyle name="Excel Built-in Normal" xfId="7"/>
    <cellStyle name="Normal" xfId="8"/>
    <cellStyle name="Normal1" xfId="9"/>
    <cellStyle name="Normal1 2" xfId="10"/>
    <cellStyle name="normбlnм_laroux" xfId="11"/>
    <cellStyle name="Price_Body" xfId="12"/>
    <cellStyle name="Беззащитный" xfId="13"/>
    <cellStyle name="Беззащитный 2" xfId="14"/>
    <cellStyle name="Гиперссылка 2" xfId="15"/>
    <cellStyle name="Гиперссылка 3" xfId="16"/>
    <cellStyle name="Денежный 2" xfId="17"/>
    <cellStyle name="Денежный 2 2" xfId="18"/>
    <cellStyle name="Денежный 2 3" xfId="19"/>
    <cellStyle name="Денежный 3" xfId="20"/>
    <cellStyle name="Заголовок" xfId="21"/>
    <cellStyle name="Заголовок 1 1" xfId="22"/>
    <cellStyle name="ЗаголовокСтолбца" xfId="23"/>
    <cellStyle name="ЗаголовокСтолбца 2" xfId="24"/>
    <cellStyle name="ЗаголовокСтолбца 3" xfId="25"/>
    <cellStyle name="Защитный" xfId="26"/>
    <cellStyle name="Защитный 2" xfId="27"/>
    <cellStyle name="Значение" xfId="28"/>
    <cellStyle name="Значение 2" xfId="29"/>
    <cellStyle name="Значение 3" xfId="30"/>
    <cellStyle name="Мой заголовок" xfId="31"/>
    <cellStyle name="Мой заголовок листа" xfId="32"/>
    <cellStyle name="Мой заголовок листа 2" xfId="33"/>
    <cellStyle name="Мои наименования показателей" xfId="34"/>
    <cellStyle name="Мои наименования показателей 2" xfId="35"/>
    <cellStyle name="Обычный" xfId="0" builtinId="0"/>
    <cellStyle name="Обычный 10" xfId="1"/>
    <cellStyle name="Обычный 10 2" xfId="36"/>
    <cellStyle name="Обычный 10 3" xfId="37"/>
    <cellStyle name="Обычный 11" xfId="38"/>
    <cellStyle name="Обычный 11 2" xfId="39"/>
    <cellStyle name="Обычный 12" xfId="40"/>
    <cellStyle name="Обычный 12 2" xfId="41"/>
    <cellStyle name="Обычный 13" xfId="42"/>
    <cellStyle name="Обычный 13 2" xfId="43"/>
    <cellStyle name="Обычный 14" xfId="44"/>
    <cellStyle name="Обычный 14 2" xfId="45"/>
    <cellStyle name="Обычный 15" xfId="46"/>
    <cellStyle name="Обычный 15 2" xfId="47"/>
    <cellStyle name="Обычный 16" xfId="48"/>
    <cellStyle name="Обычный 16 2" xfId="49"/>
    <cellStyle name="Обычный 17" xfId="50"/>
    <cellStyle name="Обычный 17 2" xfId="51"/>
    <cellStyle name="Обычный 18" xfId="52"/>
    <cellStyle name="Обычный 19" xfId="53"/>
    <cellStyle name="Обычный 2" xfId="54"/>
    <cellStyle name="Обычный 2 10" xfId="55"/>
    <cellStyle name="Обычный 2 10 2" xfId="56"/>
    <cellStyle name="Обычный 2 10 3" xfId="57"/>
    <cellStyle name="Обычный 2 11" xfId="58"/>
    <cellStyle name="Обычный 2 11 2" xfId="59"/>
    <cellStyle name="Обычный 2 11 3" xfId="60"/>
    <cellStyle name="Обычный 2 12" xfId="61"/>
    <cellStyle name="Обычный 2 12 2" xfId="62"/>
    <cellStyle name="Обычный 2 12 3" xfId="63"/>
    <cellStyle name="Обычный 2 13" xfId="64"/>
    <cellStyle name="Обычный 2 13 2" xfId="65"/>
    <cellStyle name="Обычный 2 13 3" xfId="66"/>
    <cellStyle name="Обычный 2 14" xfId="67"/>
    <cellStyle name="Обычный 2 14 2" xfId="68"/>
    <cellStyle name="Обычный 2 14 3" xfId="69"/>
    <cellStyle name="Обычный 2 15" xfId="70"/>
    <cellStyle name="Обычный 2 15 2" xfId="71"/>
    <cellStyle name="Обычный 2 15 3" xfId="72"/>
    <cellStyle name="Обычный 2 16" xfId="73"/>
    <cellStyle name="Обычный 2 16 2" xfId="74"/>
    <cellStyle name="Обычный 2 16 3" xfId="75"/>
    <cellStyle name="Обычный 2 17" xfId="76"/>
    <cellStyle name="Обычный 2 17 2" xfId="77"/>
    <cellStyle name="Обычный 2 17 3" xfId="78"/>
    <cellStyle name="Обычный 2 18" xfId="79"/>
    <cellStyle name="Обычный 2 18 2" xfId="80"/>
    <cellStyle name="Обычный 2 18 3" xfId="81"/>
    <cellStyle name="Обычный 2 19" xfId="82"/>
    <cellStyle name="Обычный 2 19 2" xfId="83"/>
    <cellStyle name="Обычный 2 19 3" xfId="84"/>
    <cellStyle name="Обычный 2 2" xfId="85"/>
    <cellStyle name="Обычный 2 2 2" xfId="86"/>
    <cellStyle name="Обычный 2 2 3" xfId="87"/>
    <cellStyle name="Обычный 2 20" xfId="88"/>
    <cellStyle name="Обычный 2 20 2" xfId="89"/>
    <cellStyle name="Обычный 2 20 3" xfId="90"/>
    <cellStyle name="Обычный 2 21" xfId="91"/>
    <cellStyle name="Обычный 2 21 2" xfId="92"/>
    <cellStyle name="Обычный 2 21 3" xfId="93"/>
    <cellStyle name="Обычный 2 22" xfId="94"/>
    <cellStyle name="Обычный 2 22 2" xfId="95"/>
    <cellStyle name="Обычный 2 22 3" xfId="96"/>
    <cellStyle name="Обычный 2 23" xfId="97"/>
    <cellStyle name="Обычный 2 23 2" xfId="98"/>
    <cellStyle name="Обычный 2 23 3" xfId="99"/>
    <cellStyle name="Обычный 2 24" xfId="100"/>
    <cellStyle name="Обычный 2 24 2" xfId="101"/>
    <cellStyle name="Обычный 2 24 3" xfId="102"/>
    <cellStyle name="Обычный 2 25" xfId="103"/>
    <cellStyle name="Обычный 2 25 2" xfId="104"/>
    <cellStyle name="Обычный 2 25 3" xfId="105"/>
    <cellStyle name="Обычный 2 26" xfId="106"/>
    <cellStyle name="Обычный 2 26 2" xfId="107"/>
    <cellStyle name="Обычный 2 26 3" xfId="108"/>
    <cellStyle name="Обычный 2 27" xfId="109"/>
    <cellStyle name="Обычный 2 27 2" xfId="110"/>
    <cellStyle name="Обычный 2 27 3" xfId="111"/>
    <cellStyle name="Обычный 2 28" xfId="112"/>
    <cellStyle name="Обычный 2 28 2" xfId="113"/>
    <cellStyle name="Обычный 2 28 3" xfId="114"/>
    <cellStyle name="Обычный 2 29" xfId="115"/>
    <cellStyle name="Обычный 2 29 2" xfId="116"/>
    <cellStyle name="Обычный 2 29 3" xfId="117"/>
    <cellStyle name="Обычный 2 3" xfId="118"/>
    <cellStyle name="Обычный 2 3 2" xfId="119"/>
    <cellStyle name="Обычный 2 3 3" xfId="120"/>
    <cellStyle name="Обычный 2 30" xfId="121"/>
    <cellStyle name="Обычный 2 30 2" xfId="122"/>
    <cellStyle name="Обычный 2 30 3" xfId="123"/>
    <cellStyle name="Обычный 2 31" xfId="124"/>
    <cellStyle name="Обычный 2 31 2" xfId="125"/>
    <cellStyle name="Обычный 2 31 3" xfId="126"/>
    <cellStyle name="Обычный 2 32" xfId="127"/>
    <cellStyle name="Обычный 2 32 2" xfId="128"/>
    <cellStyle name="Обычный 2 32 3" xfId="129"/>
    <cellStyle name="Обычный 2 33" xfId="130"/>
    <cellStyle name="Обычный 2 33 2" xfId="131"/>
    <cellStyle name="Обычный 2 33 3" xfId="132"/>
    <cellStyle name="Обычный 2 34" xfId="133"/>
    <cellStyle name="Обычный 2 34 2" xfId="134"/>
    <cellStyle name="Обычный 2 34 3" xfId="135"/>
    <cellStyle name="Обычный 2 35" xfId="136"/>
    <cellStyle name="Обычный 2 35 2" xfId="137"/>
    <cellStyle name="Обычный 2 35 3" xfId="138"/>
    <cellStyle name="Обычный 2 36" xfId="139"/>
    <cellStyle name="Обычный 2 36 2" xfId="140"/>
    <cellStyle name="Обычный 2 36 3" xfId="141"/>
    <cellStyle name="Обычный 2 37" xfId="142"/>
    <cellStyle name="Обычный 2 37 2" xfId="143"/>
    <cellStyle name="Обычный 2 37 3" xfId="144"/>
    <cellStyle name="Обычный 2 38" xfId="145"/>
    <cellStyle name="Обычный 2 38 2" xfId="146"/>
    <cellStyle name="Обычный 2 38 3" xfId="147"/>
    <cellStyle name="Обычный 2 39" xfId="148"/>
    <cellStyle name="Обычный 2 39 2" xfId="149"/>
    <cellStyle name="Обычный 2 39 3" xfId="150"/>
    <cellStyle name="Обычный 2 4" xfId="151"/>
    <cellStyle name="Обычный 2 4 2" xfId="152"/>
    <cellStyle name="Обычный 2 4 3" xfId="153"/>
    <cellStyle name="Обычный 2 40" xfId="154"/>
    <cellStyle name="Обычный 2 40 2" xfId="155"/>
    <cellStyle name="Обычный 2 40 3" xfId="156"/>
    <cellStyle name="Обычный 2 41" xfId="157"/>
    <cellStyle name="Обычный 2 41 2" xfId="158"/>
    <cellStyle name="Обычный 2 41 3" xfId="159"/>
    <cellStyle name="Обычный 2 42" xfId="160"/>
    <cellStyle name="Обычный 2 42 2" xfId="161"/>
    <cellStyle name="Обычный 2 42 3" xfId="162"/>
    <cellStyle name="Обычный 2 43" xfId="163"/>
    <cellStyle name="Обычный 2 43 2" xfId="164"/>
    <cellStyle name="Обычный 2 43 3" xfId="165"/>
    <cellStyle name="Обычный 2 44" xfId="166"/>
    <cellStyle name="Обычный 2 44 2" xfId="167"/>
    <cellStyle name="Обычный 2 44 3" xfId="168"/>
    <cellStyle name="Обычный 2 45" xfId="169"/>
    <cellStyle name="Обычный 2 45 2" xfId="170"/>
    <cellStyle name="Обычный 2 45 3" xfId="171"/>
    <cellStyle name="Обычный 2 46" xfId="172"/>
    <cellStyle name="Обычный 2 46 2" xfId="173"/>
    <cellStyle name="Обычный 2 46 3" xfId="174"/>
    <cellStyle name="Обычный 2 47" xfId="175"/>
    <cellStyle name="Обычный 2 47 2" xfId="176"/>
    <cellStyle name="Обычный 2 47 3" xfId="177"/>
    <cellStyle name="Обычный 2 48" xfId="178"/>
    <cellStyle name="Обычный 2 48 2" xfId="179"/>
    <cellStyle name="Обычный 2 48 3" xfId="180"/>
    <cellStyle name="Обычный 2 49" xfId="181"/>
    <cellStyle name="Обычный 2 49 2" xfId="182"/>
    <cellStyle name="Обычный 2 49 3" xfId="183"/>
    <cellStyle name="Обычный 2 5" xfId="184"/>
    <cellStyle name="Обычный 2 5 2" xfId="185"/>
    <cellStyle name="Обычный 2 5 3" xfId="186"/>
    <cellStyle name="Обычный 2 50" xfId="187"/>
    <cellStyle name="Обычный 2 51" xfId="188"/>
    <cellStyle name="Обычный 2 6" xfId="189"/>
    <cellStyle name="Обычный 2 6 2" xfId="190"/>
    <cellStyle name="Обычный 2 6 3" xfId="191"/>
    <cellStyle name="Обычный 2 7" xfId="192"/>
    <cellStyle name="Обычный 2 7 2" xfId="193"/>
    <cellStyle name="Обычный 2 7 3" xfId="194"/>
    <cellStyle name="Обычный 2 8" xfId="195"/>
    <cellStyle name="Обычный 2 8 2" xfId="196"/>
    <cellStyle name="Обычный 2 8 3" xfId="197"/>
    <cellStyle name="Обычный 2 9" xfId="198"/>
    <cellStyle name="Обычный 2 9 2" xfId="199"/>
    <cellStyle name="Обычный 2 9 3" xfId="200"/>
    <cellStyle name="Обычный 2_комб.2013" xfId="201"/>
    <cellStyle name="Обычный 20" xfId="202"/>
    <cellStyle name="Обычный 21" xfId="203"/>
    <cellStyle name="Обычный 22" xfId="204"/>
    <cellStyle name="Обычный 23" xfId="205"/>
    <cellStyle name="Обычный 24" xfId="206"/>
    <cellStyle name="Обычный 25" xfId="207"/>
    <cellStyle name="Обычный 26" xfId="208"/>
    <cellStyle name="Обычный 26 2" xfId="209"/>
    <cellStyle name="Обычный 27" xfId="210"/>
    <cellStyle name="Обычный 28" xfId="211"/>
    <cellStyle name="Обычный 29" xfId="212"/>
    <cellStyle name="Обычный 3" xfId="213"/>
    <cellStyle name="Обычный 3 2" xfId="214"/>
    <cellStyle name="Обычный 3 3" xfId="215"/>
    <cellStyle name="Обычный 30" xfId="216"/>
    <cellStyle name="Обычный 31" xfId="217"/>
    <cellStyle name="Обычный 32" xfId="218"/>
    <cellStyle name="Обычный 33" xfId="219"/>
    <cellStyle name="Обычный 34" xfId="220"/>
    <cellStyle name="Обычный 35" xfId="221"/>
    <cellStyle name="Обычный 36" xfId="222"/>
    <cellStyle name="Обычный 37" xfId="223"/>
    <cellStyle name="Обычный 38" xfId="224"/>
    <cellStyle name="Обычный 39" xfId="225"/>
    <cellStyle name="Обычный 4" xfId="226"/>
    <cellStyle name="Обычный 4 10" xfId="227"/>
    <cellStyle name="Обычный 4 2" xfId="228"/>
    <cellStyle name="Обычный 40" xfId="229"/>
    <cellStyle name="Обычный 41" xfId="230"/>
    <cellStyle name="Обычный 41 2" xfId="231"/>
    <cellStyle name="Обычный 42" xfId="232"/>
    <cellStyle name="Обычный 43" xfId="233"/>
    <cellStyle name="Обычный 44" xfId="234"/>
    <cellStyle name="Обычный 45" xfId="235"/>
    <cellStyle name="Обычный 46" xfId="236"/>
    <cellStyle name="Обычный 47" xfId="237"/>
    <cellStyle name="Обычный 48" xfId="238"/>
    <cellStyle name="Обычный 49" xfId="239"/>
    <cellStyle name="Обычный 5" xfId="240"/>
    <cellStyle name="Обычный 5 2" xfId="241"/>
    <cellStyle name="Обычный 50" xfId="242"/>
    <cellStyle name="Обычный 51" xfId="243"/>
    <cellStyle name="Обычный 51 2" xfId="244"/>
    <cellStyle name="Обычный 52" xfId="245"/>
    <cellStyle name="Обычный 53" xfId="246"/>
    <cellStyle name="Обычный 54" xfId="247"/>
    <cellStyle name="Обычный 55" xfId="248"/>
    <cellStyle name="Обычный 56" xfId="249"/>
    <cellStyle name="Обычный 57" xfId="250"/>
    <cellStyle name="Обычный 58" xfId="251"/>
    <cellStyle name="Обычный 59" xfId="252"/>
    <cellStyle name="Обычный 6" xfId="253"/>
    <cellStyle name="Обычный 6 2" xfId="254"/>
    <cellStyle name="Обычный 60" xfId="255"/>
    <cellStyle name="Обычный 61" xfId="256"/>
    <cellStyle name="Обычный 62" xfId="257"/>
    <cellStyle name="Обычный 63" xfId="258"/>
    <cellStyle name="Обычный 64" xfId="259"/>
    <cellStyle name="Обычный 65" xfId="260"/>
    <cellStyle name="Обычный 7" xfId="261"/>
    <cellStyle name="Обычный 7 2" xfId="262"/>
    <cellStyle name="Обычный 8" xfId="263"/>
    <cellStyle name="Обычный 8 2" xfId="264"/>
    <cellStyle name="Обычный 9" xfId="265"/>
    <cellStyle name="Обычный 9 2" xfId="266"/>
    <cellStyle name="Поле ввода" xfId="267"/>
    <cellStyle name="Поле ввода 2" xfId="268"/>
    <cellStyle name="Процентный 10" xfId="269"/>
    <cellStyle name="Процентный 2" xfId="270"/>
    <cellStyle name="Процентный 2 2" xfId="271"/>
    <cellStyle name="Процентный 2 3" xfId="272"/>
    <cellStyle name="Процентный 3" xfId="273"/>
    <cellStyle name="Процентный 3 2" xfId="274"/>
    <cellStyle name="Процентный 4" xfId="275"/>
    <cellStyle name="Стиль 1" xfId="276"/>
    <cellStyle name="Текстовый" xfId="277"/>
    <cellStyle name="Текстовый 2" xfId="278"/>
    <cellStyle name="Тысячи [0]_3Com" xfId="279"/>
    <cellStyle name="Тысячи_3Com" xfId="280"/>
    <cellStyle name="Финансовый 2" xfId="281"/>
    <cellStyle name="Финансовый 2 2" xfId="282"/>
    <cellStyle name="Финансовый 3" xfId="283"/>
    <cellStyle name="Финансовый 4" xfId="284"/>
    <cellStyle name="Формула" xfId="285"/>
    <cellStyle name="Формула 2" xfId="286"/>
    <cellStyle name="Формула 3" xfId="287"/>
    <cellStyle name="ФормулаВБ" xfId="288"/>
    <cellStyle name="ФормулаВБ 2" xfId="289"/>
    <cellStyle name="ФормулаНаКонтроль" xfId="290"/>
    <cellStyle name="ФормулаНаКонтроль 2" xfId="2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zareva\&#1092;&#1101;&#1086;\Users\AGileva\Desktop\&#1058;&#1040;&#1056;&#1048;&#1060;&#1067;%20&#1088;&#1072;&#1089;&#1095;&#1077;&#1090;&#1099;\&#1058;&#1072;&#1088;&#1080;&#1092;%20&#1085;&#1072;%202013%20&#1075;&#1086;&#1076;\&#1058;&#1072;&#1088;&#1080;&#1092;%20&#1085;&#1072;%202012%20&#1075;&#1086;&#1076;%20&#1085;&#1086;&#1074;&#1099;&#1077;%20&#1092;&#1086;&#1088;&#1084;&#1099;%20&#1086;&#1090;%2017%20&#1080;&#1102;&#1085;&#1103;%202011%20&#1075;&#1086;&#1076;&#1072;%2012%2009%202011\&#1047;&#1072;&#1090;&#1088;&#1072;&#1090;&#1099;%20&#1076;&#1086;%2014.06.2011\&#1047;&#1072;&#1090;&#1088;&#1072;&#1090;&#1099;%20&#1054;&#1040;&#1054;%20&#1052;&#1072;&#1075;&#1072;&#1076;&#1072;&#1085;&#1101;&#1083;&#1077;&#1082;&#1090;&#1088;&#1086;&#1089;&#1077;&#1090;&#1100;%20&#1086;&#1090;%2021%20&#1080;&#1102;&#1085;&#1103;%202011%20&#1075;&#1086;&#1076;&#1072;%20&#1076;&#1083;&#1103;%20&#1044;&#1062;&#1080;&#105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anda\&#1055;&#1088;&#1080;&#1085;&#1103;&#1090;&#1099;&#1077;%20&#1092;&#1072;&#1081;&#1083;&#1099;\&#1043;&#1080;&#1083;&#1077;&#1074;&#1072;\&#1079;&#1072;&#1090;&#1088;&#1072;&#1090;&#1099;\Documents%20and%20Settings\&#1043;&#1072;&#1083;&#1080;&#1085;&#1072;\&#1056;&#1072;&#1073;&#1086;&#1095;&#1080;&#1081;%20&#1089;&#1090;&#1086;&#1083;\&#1054;&#1083;&#1100;&#1075;&#1080;&#1085;&#1072;%20&#1087;&#1072;&#1087;&#1082;&#1072;\&#1052;&#1072;&#1075;&#1072;&#1076;&#1072;&#1085;&#1101;&#1085;&#1077;&#1088;&#1075;&#1086;%202007\2007%20&#1047;&#1072;&#1082;&#1083;&#1102;&#1095;&#1077;&#1085;&#1080;&#1077;%20&#1089;%20&#1087;&#1088;&#1080;&#1083;&#1086;&#1078;&#1077;&#1085;&#1080;&#1103;&#1084;&#1080;\&#1074;%20&#1060;&#1057;&#1058;%20&#1056;&#1060;%20&#1052;&#1072;&#1075;&#1072;&#1076;&#1072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anda\&#1055;&#1088;&#1080;&#1085;&#1103;&#1090;&#1099;&#1077;%20&#1092;&#1072;&#1081;&#1083;&#1099;\&#1043;&#1080;&#1083;&#1077;&#1074;&#1072;\Documents%20and%20Settings\Plan\&#1052;&#1086;&#1080;%20&#1076;&#1086;&#1082;&#1091;&#1084;&#1077;&#1085;&#1090;&#1099;\&#1090;&#1072;&#1088;&#1080;&#1092;&#1099;\&#1088;&#1072;&#1089;&#1095;&#1077;&#1090;%20&#1090;&#1072;&#1088;&#1080;&#1092;&#1086;&#1074;%20&#1085;&#1072;%202011%20&#1075;&#1086;&#1076;\&#1079;&#1072;&#1090;&#1088;&#1072;&#1090;&#1099;\Documents%20and%20Settings\&#1043;&#1072;&#1083;&#1080;&#1085;&#1072;\&#1056;&#1072;&#1073;&#1086;&#1095;&#1080;&#1081;%20&#1089;&#1090;&#1086;&#1083;\&#1054;&#1083;&#110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anda\&#1055;&#1088;&#1080;&#1085;&#1103;&#1090;&#1099;&#1077;%20&#1092;&#1072;&#1081;&#1083;&#1099;\&#1043;&#1080;&#1083;&#1077;&#1074;&#1072;\Documents%20and%20Settings\&#1043;&#1072;&#1083;&#1080;&#1085;&#1072;\&#1056;&#1072;&#1073;&#1086;&#1095;&#1080;&#1081;%20&#1089;&#1090;&#1086;&#1083;\&#1054;&#1083;&#1100;&#1075;&#1080;&#1085;&#1072;%20&#1087;&#1072;&#1087;&#1082;&#1072;\&#1052;&#1072;&#1075;&#1072;&#1076;&#1072;&#1085;&#1101;&#1085;&#1077;&#1088;&#1075;&#1086;%202007\2007%20&#1047;&#1072;&#1082;&#1083;&#1102;&#1095;&#1077;&#1085;&#1080;&#1077;%20&#1089;%20&#1087;&#1088;&#1080;&#1083;&#1086;&#1078;&#1077;&#1085;&#1080;&#1103;&#1084;&#1080;\&#1074;%20&#1060;&#1057;&#1058;%20&#1056;&#1060;%20&#1052;&#1072;&#1075;&#1072;&#1076;&#1072;&#1085;&#1089;&#1082;&#1072;&#1103;%20&#1086;&#107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Лист1 (2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 субъекта РФ"/>
      <sheetName val="Титульный"/>
      <sheetName val="Сопроводительные материалы"/>
      <sheetName val="Список листов"/>
      <sheetName val="0"/>
      <sheetName val="0.1"/>
      <sheetName val="1"/>
      <sheetName val="2"/>
      <sheetName val="3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Комментарии"/>
      <sheetName val="Инструкция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Prov"/>
      <sheetName val="modCommandButton"/>
      <sheetName val="modReestr"/>
      <sheetName val="modChange"/>
      <sheetName val="modHyp"/>
    </sheetNames>
    <sheetDataSet>
      <sheetData sheetId="0" refreshError="1"/>
      <sheetData sheetId="1">
        <row r="10">
          <cell r="F10">
            <v>2012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Инструкция"/>
      <sheetName val="Заголовок"/>
      <sheetName val="расчет ДРЭТиС"/>
      <sheetName val="1"/>
      <sheetName val="Регион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Инструкция"/>
      <sheetName val="Заголовок"/>
      <sheetName val="расчет ДРЭТиС"/>
      <sheetName val="1"/>
      <sheetName val="Регион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Инструкция"/>
      <sheetName val="Заголовок"/>
      <sheetName val="расчет ДРЭТиС"/>
      <sheetName val="1"/>
      <sheetName val="Регион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view="pageBreakPreview" topLeftCell="A58" zoomScaleNormal="100" zoomScaleSheetLayoutView="100" workbookViewId="0">
      <selection activeCell="D81" sqref="D81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7" style="1" customWidth="1"/>
    <col min="7" max="8" width="9.33203125" style="1"/>
    <col min="9" max="9" width="10.1640625" style="1" bestFit="1" customWidth="1"/>
    <col min="10" max="10" width="9.33203125" style="1" customWidth="1"/>
    <col min="11" max="16384" width="9.33203125" style="1"/>
  </cols>
  <sheetData>
    <row r="1" spans="1:6" ht="15.75" customHeight="1" x14ac:dyDescent="0.2">
      <c r="A1" s="57" t="s">
        <v>0</v>
      </c>
      <c r="B1" s="57"/>
      <c r="C1" s="57"/>
      <c r="D1" s="57"/>
      <c r="E1" s="57"/>
      <c r="F1" s="57"/>
    </row>
    <row r="2" spans="1:6" ht="15" hidden="1" x14ac:dyDescent="0.2">
      <c r="D2" s="2"/>
      <c r="E2" s="3"/>
    </row>
    <row r="3" spans="1:6" ht="38.25" hidden="1" x14ac:dyDescent="0.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</row>
    <row r="4" spans="1:6" hidden="1" x14ac:dyDescent="0.2">
      <c r="A4" s="6">
        <v>1</v>
      </c>
      <c r="B4" s="7"/>
      <c r="C4" s="8"/>
      <c r="D4" s="9" t="s">
        <v>6</v>
      </c>
      <c r="E4" s="9" t="s">
        <v>7</v>
      </c>
    </row>
    <row r="5" spans="1:6" hidden="1" x14ac:dyDescent="0.2">
      <c r="A5" s="10" t="s">
        <v>8</v>
      </c>
      <c r="B5" s="11"/>
      <c r="C5" s="11"/>
      <c r="D5" s="9"/>
      <c r="E5" s="9" t="s">
        <v>9</v>
      </c>
    </row>
    <row r="6" spans="1:6" hidden="1" x14ac:dyDescent="0.2">
      <c r="A6" s="12"/>
      <c r="B6" s="13" t="s">
        <v>10</v>
      </c>
      <c r="C6" s="14" t="s">
        <v>11</v>
      </c>
      <c r="D6" s="15">
        <v>6.7000000000000004E-2</v>
      </c>
      <c r="E6" s="15">
        <v>6.7000000000000004E-2</v>
      </c>
    </row>
    <row r="7" spans="1:6" hidden="1" x14ac:dyDescent="0.2">
      <c r="A7" s="12"/>
      <c r="B7" s="16" t="s">
        <v>12</v>
      </c>
      <c r="C7" s="14" t="s">
        <v>11</v>
      </c>
      <c r="D7" s="17">
        <v>0.01</v>
      </c>
      <c r="E7" s="17">
        <v>0.01</v>
      </c>
    </row>
    <row r="8" spans="1:6" hidden="1" x14ac:dyDescent="0.2">
      <c r="A8" s="12"/>
      <c r="B8" s="13" t="s">
        <v>13</v>
      </c>
      <c r="C8" s="14" t="s">
        <v>14</v>
      </c>
      <c r="D8" s="18">
        <v>14182.9</v>
      </c>
      <c r="E8" s="18">
        <v>14182.9</v>
      </c>
    </row>
    <row r="9" spans="1:6" hidden="1" x14ac:dyDescent="0.2">
      <c r="A9" s="12"/>
      <c r="B9" s="13" t="s">
        <v>15</v>
      </c>
      <c r="C9" s="14" t="s">
        <v>11</v>
      </c>
      <c r="D9" s="19"/>
      <c r="E9" s="19"/>
    </row>
    <row r="10" spans="1:6" hidden="1" x14ac:dyDescent="0.2">
      <c r="A10" s="12"/>
      <c r="B10" s="16" t="s">
        <v>16</v>
      </c>
      <c r="C10" s="14"/>
      <c r="D10" s="20">
        <v>0.75</v>
      </c>
      <c r="E10" s="20">
        <v>0.75</v>
      </c>
    </row>
    <row r="11" spans="1:6" hidden="1" x14ac:dyDescent="0.2">
      <c r="A11" s="21"/>
      <c r="B11" s="22" t="s">
        <v>17</v>
      </c>
      <c r="C11" s="23"/>
      <c r="D11" s="24">
        <f>(1+D6)*(1-D7)*(1+D9*D10)</f>
        <v>1.05633</v>
      </c>
      <c r="E11" s="24">
        <f>(1+E6)*(1-E7)*(1+E9*E10)</f>
        <v>1.05633</v>
      </c>
    </row>
    <row r="12" spans="1:6" hidden="1" x14ac:dyDescent="0.2">
      <c r="A12" s="12"/>
      <c r="B12" s="25"/>
      <c r="C12" s="14"/>
      <c r="D12" s="26"/>
      <c r="E12" s="26"/>
    </row>
    <row r="13" spans="1:6" ht="45.75" customHeight="1" x14ac:dyDescent="0.2">
      <c r="A13" s="58" t="s">
        <v>18</v>
      </c>
      <c r="B13" s="59"/>
      <c r="C13" s="59"/>
      <c r="D13" s="27" t="s">
        <v>19</v>
      </c>
      <c r="E13" s="27" t="s">
        <v>20</v>
      </c>
      <c r="F13" s="28" t="s">
        <v>21</v>
      </c>
    </row>
    <row r="14" spans="1:6" ht="12.75" x14ac:dyDescent="0.2">
      <c r="A14" s="29" t="s">
        <v>22</v>
      </c>
      <c r="B14" s="30" t="s">
        <v>23</v>
      </c>
      <c r="C14" s="30" t="s">
        <v>24</v>
      </c>
      <c r="D14" s="31">
        <v>26988.208999999999</v>
      </c>
      <c r="E14" s="31">
        <v>19531.54</v>
      </c>
      <c r="F14" s="31">
        <v>7456.6689999999999</v>
      </c>
    </row>
    <row r="15" spans="1:6" ht="12.75" hidden="1" x14ac:dyDescent="0.2">
      <c r="A15" s="29"/>
      <c r="B15" s="32" t="s">
        <v>25</v>
      </c>
      <c r="C15" s="32" t="s">
        <v>24</v>
      </c>
      <c r="D15" s="33">
        <v>0</v>
      </c>
      <c r="E15" s="33"/>
      <c r="F15" s="33"/>
    </row>
    <row r="16" spans="1:6" ht="12.75" hidden="1" x14ac:dyDescent="0.2">
      <c r="A16" s="29"/>
      <c r="B16" s="32" t="s">
        <v>26</v>
      </c>
      <c r="C16" s="32" t="s">
        <v>24</v>
      </c>
      <c r="D16" s="33">
        <v>0</v>
      </c>
      <c r="E16" s="33"/>
      <c r="F16" s="33"/>
    </row>
    <row r="17" spans="1:6" ht="12.75" x14ac:dyDescent="0.2">
      <c r="A17" s="29"/>
      <c r="B17" s="32" t="s">
        <v>27</v>
      </c>
      <c r="C17" s="32" t="s">
        <v>24</v>
      </c>
      <c r="D17" s="33">
        <v>2158.06</v>
      </c>
      <c r="E17" s="33">
        <v>1588.05</v>
      </c>
      <c r="F17" s="33">
        <v>570.01</v>
      </c>
    </row>
    <row r="18" spans="1:6" ht="12.75" x14ac:dyDescent="0.2">
      <c r="A18" s="29"/>
      <c r="B18" s="32" t="s">
        <v>28</v>
      </c>
      <c r="C18" s="32" t="s">
        <v>24</v>
      </c>
      <c r="D18" s="33">
        <v>241.95</v>
      </c>
      <c r="E18" s="33">
        <v>155.62</v>
      </c>
      <c r="F18" s="33">
        <v>86.33</v>
      </c>
    </row>
    <row r="19" spans="1:6" ht="12.75" hidden="1" x14ac:dyDescent="0.2">
      <c r="A19" s="29"/>
      <c r="B19" s="32" t="s">
        <v>29</v>
      </c>
      <c r="C19" s="32" t="s">
        <v>24</v>
      </c>
      <c r="D19" s="33">
        <v>0</v>
      </c>
      <c r="E19" s="33"/>
      <c r="F19" s="33">
        <v>0</v>
      </c>
    </row>
    <row r="20" spans="1:6" ht="12.75" hidden="1" x14ac:dyDescent="0.2">
      <c r="A20" s="29"/>
      <c r="B20" s="32" t="s">
        <v>30</v>
      </c>
      <c r="C20" s="32" t="s">
        <v>24</v>
      </c>
      <c r="D20" s="33">
        <v>0</v>
      </c>
      <c r="E20" s="33"/>
      <c r="F20" s="33">
        <v>0</v>
      </c>
    </row>
    <row r="21" spans="1:6" ht="12.75" x14ac:dyDescent="0.2">
      <c r="A21" s="29"/>
      <c r="B21" s="32" t="s">
        <v>31</v>
      </c>
      <c r="C21" s="32" t="s">
        <v>24</v>
      </c>
      <c r="D21" s="33">
        <v>24588.199000000001</v>
      </c>
      <c r="E21" s="33">
        <v>17787.87</v>
      </c>
      <c r="F21" s="33">
        <v>6800.3289999999997</v>
      </c>
    </row>
    <row r="22" spans="1:6" ht="12.75" hidden="1" x14ac:dyDescent="0.2">
      <c r="A22" s="29"/>
      <c r="B22" s="32" t="s">
        <v>32</v>
      </c>
      <c r="C22" s="32" t="s">
        <v>24</v>
      </c>
      <c r="D22" s="33">
        <v>0</v>
      </c>
      <c r="E22" s="33"/>
      <c r="F22" s="33"/>
    </row>
    <row r="23" spans="1:6" ht="12.75" x14ac:dyDescent="0.2">
      <c r="A23" s="29" t="s">
        <v>33</v>
      </c>
      <c r="B23" s="30" t="s">
        <v>34</v>
      </c>
      <c r="C23" s="30" t="s">
        <v>24</v>
      </c>
      <c r="D23" s="31">
        <v>276630.85521169484</v>
      </c>
      <c r="E23" s="31">
        <v>189727.20730401285</v>
      </c>
      <c r="F23" s="31">
        <v>86903.647907681981</v>
      </c>
    </row>
    <row r="24" spans="1:6" ht="12.75" x14ac:dyDescent="0.2">
      <c r="A24" s="29"/>
      <c r="B24" s="32" t="s">
        <v>35</v>
      </c>
      <c r="C24" s="32" t="s">
        <v>24</v>
      </c>
      <c r="D24" s="33"/>
      <c r="E24" s="33"/>
      <c r="F24" s="33"/>
    </row>
    <row r="25" spans="1:6" ht="38.25" x14ac:dyDescent="0.2">
      <c r="A25" s="29" t="s">
        <v>36</v>
      </c>
      <c r="B25" s="30" t="s">
        <v>37</v>
      </c>
      <c r="C25" s="30" t="s">
        <v>24</v>
      </c>
      <c r="D25" s="31">
        <v>9738.8152300000002</v>
      </c>
      <c r="E25" s="31">
        <v>7861.8972300000005</v>
      </c>
      <c r="F25" s="31">
        <v>1876.9179999999997</v>
      </c>
    </row>
    <row r="26" spans="1:6" ht="12.75" hidden="1" x14ac:dyDescent="0.2">
      <c r="A26" s="29"/>
      <c r="B26" s="32" t="s">
        <v>38</v>
      </c>
      <c r="C26" s="32" t="s">
        <v>24</v>
      </c>
      <c r="D26" s="33">
        <v>0</v>
      </c>
      <c r="E26" s="34">
        <v>0</v>
      </c>
      <c r="F26" s="33">
        <v>0</v>
      </c>
    </row>
    <row r="27" spans="1:6" ht="12.75" hidden="1" x14ac:dyDescent="0.2">
      <c r="A27" s="29"/>
      <c r="B27" s="32" t="s">
        <v>39</v>
      </c>
      <c r="C27" s="32" t="s">
        <v>24</v>
      </c>
      <c r="D27" s="33">
        <v>0</v>
      </c>
      <c r="E27" s="34">
        <v>0</v>
      </c>
      <c r="F27" s="33">
        <v>0</v>
      </c>
    </row>
    <row r="28" spans="1:6" ht="12.75" hidden="1" x14ac:dyDescent="0.2">
      <c r="A28" s="29"/>
      <c r="B28" s="32" t="s">
        <v>40</v>
      </c>
      <c r="C28" s="32" t="s">
        <v>24</v>
      </c>
      <c r="D28" s="33">
        <v>0</v>
      </c>
      <c r="E28" s="34">
        <v>0</v>
      </c>
      <c r="F28" s="33">
        <v>0</v>
      </c>
    </row>
    <row r="29" spans="1:6" ht="25.5" x14ac:dyDescent="0.2">
      <c r="A29" s="29"/>
      <c r="B29" s="32" t="s">
        <v>41</v>
      </c>
      <c r="C29" s="32" t="s">
        <v>24</v>
      </c>
      <c r="D29" s="33">
        <v>1030.6822</v>
      </c>
      <c r="E29" s="33">
        <v>1030.6822</v>
      </c>
      <c r="F29" s="33">
        <v>0</v>
      </c>
    </row>
    <row r="30" spans="1:6" ht="12.75" x14ac:dyDescent="0.2">
      <c r="A30" s="29"/>
      <c r="B30" s="32" t="s">
        <v>42</v>
      </c>
      <c r="C30" s="32" t="s">
        <v>24</v>
      </c>
      <c r="D30" s="33">
        <v>725.05760000000009</v>
      </c>
      <c r="E30" s="33">
        <v>135.60759999999999</v>
      </c>
      <c r="F30" s="33">
        <v>589.45000000000005</v>
      </c>
    </row>
    <row r="31" spans="1:6" ht="12.75" x14ac:dyDescent="0.2">
      <c r="A31" s="29"/>
      <c r="B31" s="32" t="s">
        <v>43</v>
      </c>
      <c r="C31" s="32" t="s">
        <v>24</v>
      </c>
      <c r="D31" s="33">
        <v>1386.56</v>
      </c>
      <c r="E31" s="33">
        <v>651.66</v>
      </c>
      <c r="F31" s="33">
        <v>734.9</v>
      </c>
    </row>
    <row r="32" spans="1:6" ht="12.75" x14ac:dyDescent="0.2">
      <c r="A32" s="29"/>
      <c r="B32" s="32" t="s">
        <v>44</v>
      </c>
      <c r="C32" s="32" t="s">
        <v>24</v>
      </c>
      <c r="D32" s="33">
        <v>6596.5154300000004</v>
      </c>
      <c r="E32" s="33">
        <v>6043.9474300000002</v>
      </c>
      <c r="F32" s="33">
        <v>552.56799999999987</v>
      </c>
    </row>
    <row r="33" spans="1:6" ht="38.25" x14ac:dyDescent="0.2">
      <c r="A33" s="29" t="s">
        <v>45</v>
      </c>
      <c r="B33" s="30" t="s">
        <v>46</v>
      </c>
      <c r="C33" s="30" t="s">
        <v>24</v>
      </c>
      <c r="D33" s="31">
        <v>24945.577700000002</v>
      </c>
      <c r="E33" s="31">
        <v>9708.9250000000011</v>
      </c>
      <c r="F33" s="31">
        <v>15236.652699999999</v>
      </c>
    </row>
    <row r="34" spans="1:6" ht="12.75" x14ac:dyDescent="0.2">
      <c r="A34" s="29"/>
      <c r="B34" s="32" t="s">
        <v>47</v>
      </c>
      <c r="C34" s="32" t="s">
        <v>24</v>
      </c>
      <c r="D34" s="33">
        <v>1258.05</v>
      </c>
      <c r="E34" s="33">
        <v>1009.75</v>
      </c>
      <c r="F34" s="33">
        <v>248.3</v>
      </c>
    </row>
    <row r="35" spans="1:6" ht="12.75" hidden="1" x14ac:dyDescent="0.2">
      <c r="A35" s="29"/>
      <c r="B35" s="32" t="s">
        <v>48</v>
      </c>
      <c r="C35" s="32" t="s">
        <v>24</v>
      </c>
      <c r="D35" s="33">
        <v>0</v>
      </c>
      <c r="E35" s="33">
        <v>0</v>
      </c>
      <c r="F35" s="33">
        <v>0</v>
      </c>
    </row>
    <row r="36" spans="1:6" ht="12.75" x14ac:dyDescent="0.2">
      <c r="A36" s="29"/>
      <c r="B36" s="32" t="s">
        <v>49</v>
      </c>
      <c r="C36" s="32" t="s">
        <v>24</v>
      </c>
      <c r="D36" s="33">
        <v>8490.5197000000007</v>
      </c>
      <c r="E36" s="33">
        <v>5508.78</v>
      </c>
      <c r="F36" s="33">
        <v>2981.7397000000001</v>
      </c>
    </row>
    <row r="37" spans="1:6" ht="12.75" x14ac:dyDescent="0.2">
      <c r="A37" s="29"/>
      <c r="B37" s="32" t="s">
        <v>50</v>
      </c>
      <c r="C37" s="32" t="s">
        <v>24</v>
      </c>
      <c r="D37" s="33">
        <v>1043.47</v>
      </c>
      <c r="E37" s="33">
        <v>804.15</v>
      </c>
      <c r="F37" s="33">
        <v>239.32</v>
      </c>
    </row>
    <row r="38" spans="1:6" ht="12.75" x14ac:dyDescent="0.2">
      <c r="A38" s="29"/>
      <c r="B38" s="32" t="s">
        <v>51</v>
      </c>
      <c r="C38" s="32" t="s">
        <v>24</v>
      </c>
      <c r="D38" s="33">
        <v>7.5</v>
      </c>
      <c r="E38" s="33">
        <v>7.5</v>
      </c>
      <c r="F38" s="33">
        <v>0</v>
      </c>
    </row>
    <row r="39" spans="1:6" ht="12.75" x14ac:dyDescent="0.2">
      <c r="A39" s="29"/>
      <c r="B39" s="32" t="s">
        <v>52</v>
      </c>
      <c r="C39" s="32" t="s">
        <v>24</v>
      </c>
      <c r="D39" s="33">
        <v>743.64</v>
      </c>
      <c r="E39" s="33">
        <v>596.87</v>
      </c>
      <c r="F39" s="33">
        <v>146.77000000000001</v>
      </c>
    </row>
    <row r="40" spans="1:6" ht="12.75" x14ac:dyDescent="0.2">
      <c r="A40" s="29"/>
      <c r="B40" s="32" t="s">
        <v>53</v>
      </c>
      <c r="C40" s="32" t="s">
        <v>24</v>
      </c>
      <c r="D40" s="33">
        <v>331.93</v>
      </c>
      <c r="E40" s="33">
        <v>266.42</v>
      </c>
      <c r="F40" s="33">
        <v>65.510000000000005</v>
      </c>
    </row>
    <row r="41" spans="1:6" ht="12.75" hidden="1" x14ac:dyDescent="0.2">
      <c r="A41" s="29"/>
      <c r="B41" s="32" t="s">
        <v>54</v>
      </c>
      <c r="C41" s="32" t="s">
        <v>24</v>
      </c>
      <c r="D41" s="33">
        <v>0</v>
      </c>
      <c r="E41" s="33">
        <v>0</v>
      </c>
      <c r="F41" s="33">
        <v>0</v>
      </c>
    </row>
    <row r="42" spans="1:6" ht="12.75" hidden="1" x14ac:dyDescent="0.2">
      <c r="A42" s="29"/>
      <c r="B42" s="32"/>
      <c r="C42" s="32"/>
      <c r="D42" s="33"/>
      <c r="E42" s="33"/>
      <c r="F42" s="33"/>
    </row>
    <row r="43" spans="1:6" ht="12.75" x14ac:dyDescent="0.2">
      <c r="A43" s="29"/>
      <c r="B43" s="32" t="s">
        <v>55</v>
      </c>
      <c r="C43" s="32" t="s">
        <v>24</v>
      </c>
      <c r="D43" s="33">
        <v>37.872900000000001</v>
      </c>
      <c r="E43" s="33">
        <v>24.12</v>
      </c>
      <c r="F43" s="33">
        <v>13.7529</v>
      </c>
    </row>
    <row r="44" spans="1:6" ht="12.75" x14ac:dyDescent="0.2">
      <c r="A44" s="29"/>
      <c r="B44" s="32" t="s">
        <v>56</v>
      </c>
      <c r="C44" s="32" t="s">
        <v>24</v>
      </c>
      <c r="D44" s="33">
        <v>21.939999999999998</v>
      </c>
      <c r="E44" s="33">
        <v>17.61</v>
      </c>
      <c r="F44" s="33">
        <v>4.33</v>
      </c>
    </row>
    <row r="45" spans="1:6" ht="12.75" x14ac:dyDescent="0.2">
      <c r="A45" s="29"/>
      <c r="B45" s="32" t="s">
        <v>57</v>
      </c>
      <c r="C45" s="32" t="s">
        <v>24</v>
      </c>
      <c r="D45" s="33">
        <v>480.05</v>
      </c>
      <c r="E45" s="33">
        <v>0</v>
      </c>
      <c r="F45" s="33">
        <v>480.05</v>
      </c>
    </row>
    <row r="46" spans="1:6" ht="12.75" x14ac:dyDescent="0.2">
      <c r="A46" s="29"/>
      <c r="B46" s="32" t="s">
        <v>58</v>
      </c>
      <c r="C46" s="32" t="s">
        <v>24</v>
      </c>
      <c r="D46" s="33">
        <v>504.29</v>
      </c>
      <c r="E46" s="33">
        <v>396.66</v>
      </c>
      <c r="F46" s="33">
        <v>107.63</v>
      </c>
    </row>
    <row r="47" spans="1:6" ht="12.75" x14ac:dyDescent="0.2">
      <c r="A47" s="29"/>
      <c r="B47" s="32" t="s">
        <v>59</v>
      </c>
      <c r="C47" s="32" t="s">
        <v>24</v>
      </c>
      <c r="D47" s="33">
        <v>216.15199999999999</v>
      </c>
      <c r="E47" s="33">
        <v>0</v>
      </c>
      <c r="F47" s="33">
        <v>216.15199999999999</v>
      </c>
    </row>
    <row r="48" spans="1:6" ht="12.75" x14ac:dyDescent="0.2">
      <c r="A48" s="29"/>
      <c r="B48" s="32" t="s">
        <v>60</v>
      </c>
      <c r="C48" s="32" t="s">
        <v>24</v>
      </c>
      <c r="D48" s="33">
        <v>496.25420000000003</v>
      </c>
      <c r="E48" s="33">
        <v>311.72000000000003</v>
      </c>
      <c r="F48" s="33">
        <v>184.5342</v>
      </c>
    </row>
    <row r="49" spans="1:9" ht="12.75" x14ac:dyDescent="0.2">
      <c r="A49" s="29"/>
      <c r="B49" s="32" t="s">
        <v>61</v>
      </c>
      <c r="C49" s="32" t="s">
        <v>24</v>
      </c>
      <c r="D49" s="33">
        <v>96</v>
      </c>
      <c r="E49" s="33">
        <v>96</v>
      </c>
      <c r="F49" s="33">
        <v>0</v>
      </c>
    </row>
    <row r="50" spans="1:9" ht="12.75" x14ac:dyDescent="0.2">
      <c r="A50" s="29"/>
      <c r="B50" s="32" t="s">
        <v>62</v>
      </c>
      <c r="C50" s="32" t="s">
        <v>24</v>
      </c>
      <c r="D50" s="33">
        <v>210.05</v>
      </c>
      <c r="E50" s="33">
        <v>0</v>
      </c>
      <c r="F50" s="33">
        <v>210.05</v>
      </c>
    </row>
    <row r="51" spans="1:9" ht="12.75" x14ac:dyDescent="0.2">
      <c r="A51" s="29"/>
      <c r="B51" s="32" t="s">
        <v>63</v>
      </c>
      <c r="C51" s="32" t="s">
        <v>24</v>
      </c>
      <c r="D51" s="33">
        <v>82.834699999999998</v>
      </c>
      <c r="E51" s="33">
        <v>26.36</v>
      </c>
      <c r="F51" s="33">
        <v>56.474699999999999</v>
      </c>
    </row>
    <row r="52" spans="1:9" ht="12.75" x14ac:dyDescent="0.2">
      <c r="A52" s="29"/>
      <c r="B52" s="32" t="s">
        <v>64</v>
      </c>
      <c r="C52" s="32" t="s">
        <v>24</v>
      </c>
      <c r="D52" s="33">
        <v>0.434</v>
      </c>
      <c r="E52" s="33">
        <v>0.215</v>
      </c>
      <c r="F52" s="33">
        <v>0.219</v>
      </c>
    </row>
    <row r="53" spans="1:9" ht="12.75" x14ac:dyDescent="0.2">
      <c r="A53" s="29"/>
      <c r="B53" s="32" t="s">
        <v>65</v>
      </c>
      <c r="C53" s="32" t="s">
        <v>24</v>
      </c>
      <c r="D53" s="33">
        <v>9495.2564999999995</v>
      </c>
      <c r="E53" s="33">
        <v>6.57</v>
      </c>
      <c r="F53" s="33">
        <v>9488.6864999999998</v>
      </c>
    </row>
    <row r="54" spans="1:9" ht="12.75" x14ac:dyDescent="0.2">
      <c r="A54" s="29"/>
      <c r="B54" s="32" t="s">
        <v>66</v>
      </c>
      <c r="C54" s="32" t="s">
        <v>24</v>
      </c>
      <c r="D54" s="33">
        <v>186.67849999999999</v>
      </c>
      <c r="E54" s="33">
        <v>42.61</v>
      </c>
      <c r="F54" s="33">
        <v>144.0685</v>
      </c>
    </row>
    <row r="55" spans="1:9" ht="12.75" x14ac:dyDescent="0.2">
      <c r="A55" s="29"/>
      <c r="B55" s="32" t="s">
        <v>67</v>
      </c>
      <c r="C55" s="32" t="s">
        <v>24</v>
      </c>
      <c r="D55" s="33">
        <v>218.7567</v>
      </c>
      <c r="E55" s="33">
        <v>83.9</v>
      </c>
      <c r="F55" s="33">
        <v>134.85669999999999</v>
      </c>
    </row>
    <row r="56" spans="1:9" ht="12.75" x14ac:dyDescent="0.2">
      <c r="A56" s="29"/>
      <c r="B56" s="32" t="s">
        <v>68</v>
      </c>
      <c r="C56" s="32" t="s">
        <v>24</v>
      </c>
      <c r="D56" s="33">
        <v>612.95000000000005</v>
      </c>
      <c r="E56" s="33">
        <v>250.9</v>
      </c>
      <c r="F56" s="33">
        <v>362.05</v>
      </c>
    </row>
    <row r="57" spans="1:9" ht="12.75" x14ac:dyDescent="0.2">
      <c r="A57" s="29"/>
      <c r="B57" s="32" t="s">
        <v>69</v>
      </c>
      <c r="C57" s="32" t="s">
        <v>24</v>
      </c>
      <c r="D57" s="33">
        <v>224.55780000000001</v>
      </c>
      <c r="E57" s="33">
        <v>163.68</v>
      </c>
      <c r="F57" s="33">
        <v>60.877800000000001</v>
      </c>
    </row>
    <row r="58" spans="1:9" ht="12.75" x14ac:dyDescent="0.2">
      <c r="A58" s="29"/>
      <c r="B58" s="32" t="s">
        <v>70</v>
      </c>
      <c r="C58" s="32" t="s">
        <v>24</v>
      </c>
      <c r="D58" s="33">
        <v>186.39069999999998</v>
      </c>
      <c r="E58" s="33">
        <v>95.11</v>
      </c>
      <c r="F58" s="33">
        <v>91.280699999999996</v>
      </c>
    </row>
    <row r="59" spans="1:9" ht="12.75" x14ac:dyDescent="0.2">
      <c r="A59" s="29" t="s">
        <v>71</v>
      </c>
      <c r="B59" s="30" t="s">
        <v>72</v>
      </c>
      <c r="C59" s="30" t="s">
        <v>24</v>
      </c>
      <c r="D59" s="31">
        <v>132.30000000000001</v>
      </c>
      <c r="E59" s="31">
        <v>106.19</v>
      </c>
      <c r="F59" s="31">
        <v>26.11</v>
      </c>
    </row>
    <row r="60" spans="1:9" ht="12.75" x14ac:dyDescent="0.2">
      <c r="A60" s="29" t="s">
        <v>73</v>
      </c>
      <c r="B60" s="30" t="s">
        <v>74</v>
      </c>
      <c r="C60" s="30" t="s">
        <v>24</v>
      </c>
      <c r="D60" s="31">
        <v>324.60000000000002</v>
      </c>
      <c r="E60" s="31">
        <v>256.16000000000003</v>
      </c>
      <c r="F60" s="31">
        <v>68.44</v>
      </c>
    </row>
    <row r="61" spans="1:9" ht="12.75" x14ac:dyDescent="0.2">
      <c r="A61" s="29" t="s">
        <v>75</v>
      </c>
      <c r="B61" s="30" t="s">
        <v>76</v>
      </c>
      <c r="C61" s="30" t="s">
        <v>24</v>
      </c>
      <c r="D61" s="31">
        <v>13366.96</v>
      </c>
      <c r="E61" s="31">
        <v>4296.76</v>
      </c>
      <c r="F61" s="31">
        <v>9070.2000000000007</v>
      </c>
    </row>
    <row r="62" spans="1:9" ht="12.75" x14ac:dyDescent="0.2">
      <c r="A62" s="29"/>
      <c r="B62" s="32" t="s">
        <v>77</v>
      </c>
      <c r="C62" s="32" t="s">
        <v>24</v>
      </c>
      <c r="D62" s="33">
        <v>1722.39</v>
      </c>
      <c r="E62" s="33">
        <v>0</v>
      </c>
      <c r="F62" s="33">
        <v>1722.39</v>
      </c>
    </row>
    <row r="63" spans="1:9" ht="12.75" x14ac:dyDescent="0.2">
      <c r="A63" s="29"/>
      <c r="B63" s="32" t="s">
        <v>78</v>
      </c>
      <c r="C63" s="32" t="s">
        <v>24</v>
      </c>
      <c r="D63" s="33">
        <v>1287.6399999999999</v>
      </c>
      <c r="E63" s="33">
        <v>997.64</v>
      </c>
      <c r="F63" s="33">
        <v>290</v>
      </c>
      <c r="I63" s="35"/>
    </row>
    <row r="64" spans="1:9" ht="12.75" x14ac:dyDescent="0.2">
      <c r="A64" s="36"/>
      <c r="B64" s="32" t="s">
        <v>79</v>
      </c>
      <c r="C64" s="32" t="s">
        <v>24</v>
      </c>
      <c r="D64" s="33">
        <v>2548.9299999999998</v>
      </c>
      <c r="E64" s="33">
        <v>2548.9299999999998</v>
      </c>
      <c r="F64" s="33">
        <v>0</v>
      </c>
    </row>
    <row r="65" spans="1:6" ht="38.25" x14ac:dyDescent="0.2">
      <c r="A65" s="36"/>
      <c r="B65" s="32" t="s">
        <v>80</v>
      </c>
      <c r="C65" s="32" t="s">
        <v>24</v>
      </c>
      <c r="D65" s="33">
        <v>2382.9</v>
      </c>
      <c r="E65" s="33">
        <v>750.19</v>
      </c>
      <c r="F65" s="33">
        <v>1632.71</v>
      </c>
    </row>
    <row r="66" spans="1:6" ht="12.75" x14ac:dyDescent="0.2">
      <c r="A66" s="36"/>
      <c r="B66" s="32" t="s">
        <v>81</v>
      </c>
      <c r="C66" s="32" t="s">
        <v>24</v>
      </c>
      <c r="D66" s="33">
        <v>5425.1</v>
      </c>
      <c r="E66" s="33">
        <v>0</v>
      </c>
      <c r="F66" s="33">
        <v>5425.1</v>
      </c>
    </row>
    <row r="67" spans="1:6" ht="12.75" x14ac:dyDescent="0.2">
      <c r="A67" s="49"/>
      <c r="B67" s="50" t="s">
        <v>82</v>
      </c>
      <c r="C67" s="51" t="s">
        <v>24</v>
      </c>
      <c r="D67" s="52">
        <f>D14+D23+D25+D33+D59+D60+D61</f>
        <v>352127.31714169483</v>
      </c>
      <c r="E67" s="52">
        <f>E14+E23+E25+E33+E59+E60+E61</f>
        <v>231488.67953401286</v>
      </c>
      <c r="F67" s="52">
        <f>F14+F23+F25+F33+F59+F60+F61</f>
        <v>120638.63760768197</v>
      </c>
    </row>
    <row r="68" spans="1:6" ht="12.75" x14ac:dyDescent="0.2">
      <c r="A68" s="37"/>
      <c r="B68" s="37"/>
      <c r="C68" s="37"/>
      <c r="D68" s="37"/>
      <c r="E68" s="37"/>
      <c r="F68" s="37"/>
    </row>
    <row r="69" spans="1:6" ht="11.25" customHeight="1" x14ac:dyDescent="0.2">
      <c r="A69" s="60" t="s">
        <v>83</v>
      </c>
      <c r="B69" s="61"/>
      <c r="C69" s="61"/>
      <c r="D69" s="61"/>
      <c r="E69" s="61"/>
      <c r="F69" s="62"/>
    </row>
    <row r="70" spans="1:6" ht="25.5" x14ac:dyDescent="0.2">
      <c r="A70" s="38"/>
      <c r="B70" s="39" t="s">
        <v>84</v>
      </c>
      <c r="C70" s="40" t="s">
        <v>24</v>
      </c>
      <c r="D70" s="41">
        <v>50.878</v>
      </c>
      <c r="E70" s="41">
        <v>24.064</v>
      </c>
      <c r="F70" s="42">
        <v>26.814</v>
      </c>
    </row>
    <row r="71" spans="1:6" ht="12.75" x14ac:dyDescent="0.2">
      <c r="A71" s="38"/>
      <c r="B71" s="39" t="s">
        <v>85</v>
      </c>
      <c r="C71" s="40" t="s">
        <v>24</v>
      </c>
      <c r="D71" s="41">
        <v>9553.85</v>
      </c>
      <c r="E71" s="41">
        <v>7665.13</v>
      </c>
      <c r="F71" s="43">
        <v>1888.72</v>
      </c>
    </row>
    <row r="72" spans="1:6" ht="12.75" x14ac:dyDescent="0.2">
      <c r="A72" s="38"/>
      <c r="B72" s="39" t="s">
        <v>86</v>
      </c>
      <c r="C72" s="40" t="s">
        <v>24</v>
      </c>
      <c r="D72" s="41">
        <v>14809.590150000002</v>
      </c>
      <c r="E72" s="41">
        <v>10416.005050000002</v>
      </c>
      <c r="F72" s="44">
        <v>4393.5851000000002</v>
      </c>
    </row>
    <row r="73" spans="1:6" ht="12.75" x14ac:dyDescent="0.2">
      <c r="A73" s="38"/>
      <c r="B73" s="39" t="s">
        <v>87</v>
      </c>
      <c r="C73" s="40" t="s">
        <v>24</v>
      </c>
      <c r="D73" s="41">
        <v>6486.9516601999967</v>
      </c>
      <c r="E73" s="41">
        <v>4637.9816601999973</v>
      </c>
      <c r="F73" s="42">
        <v>1848.9699999999998</v>
      </c>
    </row>
    <row r="74" spans="1:6" ht="38.25" x14ac:dyDescent="0.2">
      <c r="A74" s="38"/>
      <c r="B74" s="39" t="s">
        <v>88</v>
      </c>
      <c r="C74" s="40" t="s">
        <v>24</v>
      </c>
      <c r="D74" s="41">
        <v>1.3224</v>
      </c>
      <c r="E74" s="41">
        <v>1.0584</v>
      </c>
      <c r="F74" s="44">
        <v>0.26400000000000001</v>
      </c>
    </row>
    <row r="75" spans="1:6" ht="12.75" x14ac:dyDescent="0.2">
      <c r="A75" s="38"/>
      <c r="B75" s="39" t="s">
        <v>89</v>
      </c>
      <c r="C75" s="40" t="s">
        <v>24</v>
      </c>
      <c r="D75" s="41">
        <v>345.41300000000001</v>
      </c>
      <c r="E75" s="41">
        <v>172.32300000000001</v>
      </c>
      <c r="F75" s="42">
        <v>173.09</v>
      </c>
    </row>
    <row r="76" spans="1:6" ht="12.75" hidden="1" x14ac:dyDescent="0.2">
      <c r="A76" s="38"/>
      <c r="B76" s="39" t="s">
        <v>90</v>
      </c>
      <c r="C76" s="40" t="s">
        <v>24</v>
      </c>
      <c r="D76" s="41">
        <v>0</v>
      </c>
      <c r="E76" s="41">
        <v>0</v>
      </c>
      <c r="F76" s="42">
        <v>0</v>
      </c>
    </row>
    <row r="77" spans="1:6" ht="12.75" hidden="1" x14ac:dyDescent="0.2">
      <c r="A77" s="38"/>
      <c r="B77" s="39" t="s">
        <v>91</v>
      </c>
      <c r="C77" s="40" t="s">
        <v>24</v>
      </c>
      <c r="D77" s="41">
        <v>0</v>
      </c>
      <c r="E77" s="41">
        <v>0</v>
      </c>
      <c r="F77" s="42">
        <v>0</v>
      </c>
    </row>
    <row r="78" spans="1:6" ht="12.75" hidden="1" x14ac:dyDescent="0.2">
      <c r="A78" s="38"/>
      <c r="B78" s="39" t="s">
        <v>92</v>
      </c>
      <c r="C78" s="40" t="s">
        <v>24</v>
      </c>
      <c r="D78" s="41">
        <v>0</v>
      </c>
      <c r="E78" s="41">
        <v>0</v>
      </c>
      <c r="F78" s="42">
        <v>0</v>
      </c>
    </row>
    <row r="79" spans="1:6" ht="12.75" hidden="1" x14ac:dyDescent="0.2">
      <c r="A79" s="38"/>
      <c r="B79" s="39" t="s">
        <v>93</v>
      </c>
      <c r="C79" s="40" t="s">
        <v>24</v>
      </c>
      <c r="D79" s="41">
        <v>0</v>
      </c>
      <c r="E79" s="41">
        <v>0</v>
      </c>
      <c r="F79" s="42">
        <v>0</v>
      </c>
    </row>
    <row r="80" spans="1:6" ht="12.75" x14ac:dyDescent="0.2">
      <c r="A80" s="38"/>
      <c r="B80" s="39" t="s">
        <v>94</v>
      </c>
      <c r="C80" s="40" t="s">
        <v>24</v>
      </c>
      <c r="D80" s="41">
        <v>7339.5542601999969</v>
      </c>
      <c r="E80" s="41">
        <v>4464.6002601999971</v>
      </c>
      <c r="F80" s="42">
        <v>1675.62</v>
      </c>
    </row>
    <row r="81" spans="1:10" ht="12.75" x14ac:dyDescent="0.2">
      <c r="A81" s="38"/>
      <c r="B81" s="39" t="s">
        <v>95</v>
      </c>
      <c r="C81" s="40" t="s">
        <v>24</v>
      </c>
      <c r="D81" s="41">
        <v>1.05</v>
      </c>
      <c r="E81" s="41">
        <v>0</v>
      </c>
      <c r="F81" s="42">
        <v>1.05</v>
      </c>
    </row>
    <row r="82" spans="1:10" ht="12.75" x14ac:dyDescent="0.2">
      <c r="A82" s="38"/>
      <c r="B82" s="39" t="s">
        <v>96</v>
      </c>
      <c r="C82" s="40" t="s">
        <v>24</v>
      </c>
      <c r="D82" s="41">
        <f>E82+F82</f>
        <v>575.85</v>
      </c>
      <c r="E82" s="41">
        <v>459</v>
      </c>
      <c r="F82" s="42">
        <f>117.9-1.05</f>
        <v>116.85000000000001</v>
      </c>
    </row>
    <row r="83" spans="1:10" ht="12.75" x14ac:dyDescent="0.2">
      <c r="A83" s="38"/>
      <c r="B83" s="39" t="s">
        <v>97</v>
      </c>
      <c r="C83" s="40" t="s">
        <v>24</v>
      </c>
      <c r="D83" s="41">
        <v>200.52</v>
      </c>
      <c r="E83" s="41">
        <v>161</v>
      </c>
      <c r="F83" s="42">
        <v>39.520000000000003</v>
      </c>
    </row>
    <row r="84" spans="1:10" ht="12.75" x14ac:dyDescent="0.2">
      <c r="A84" s="38"/>
      <c r="B84" s="39" t="s">
        <v>98</v>
      </c>
      <c r="C84" s="40" t="s">
        <v>24</v>
      </c>
      <c r="D84" s="41">
        <v>276.45400000000001</v>
      </c>
      <c r="E84" s="41">
        <v>0</v>
      </c>
      <c r="F84" s="44">
        <v>276.45400000000001</v>
      </c>
    </row>
    <row r="85" spans="1:10" ht="12.75" x14ac:dyDescent="0.2">
      <c r="A85" s="38"/>
      <c r="B85" s="39" t="s">
        <v>99</v>
      </c>
      <c r="C85" s="40" t="s">
        <v>24</v>
      </c>
      <c r="D85" s="41">
        <v>6285.6802601999971</v>
      </c>
      <c r="E85" s="41">
        <v>3844.6002601999971</v>
      </c>
      <c r="F85" s="44">
        <v>1241.7539999999999</v>
      </c>
    </row>
    <row r="86" spans="1:10" ht="12.75" x14ac:dyDescent="0.2">
      <c r="A86" s="38"/>
      <c r="B86" s="39" t="s">
        <v>100</v>
      </c>
      <c r="C86" s="40" t="s">
        <v>24</v>
      </c>
      <c r="D86" s="41">
        <v>78215.101999999999</v>
      </c>
      <c r="E86" s="41">
        <v>53825.292000000001</v>
      </c>
      <c r="F86" s="42">
        <v>24389.81</v>
      </c>
    </row>
    <row r="87" spans="1:10" ht="13.5" customHeight="1" x14ac:dyDescent="0.2">
      <c r="A87" s="38"/>
      <c r="B87" s="39" t="s">
        <v>101</v>
      </c>
      <c r="C87" s="40" t="s">
        <v>24</v>
      </c>
      <c r="D87" s="41">
        <v>28317.463000000003</v>
      </c>
      <c r="E87" s="41">
        <v>20863.883000000002</v>
      </c>
      <c r="F87" s="42">
        <v>7453.6</v>
      </c>
    </row>
    <row r="88" spans="1:10" ht="25.5" x14ac:dyDescent="0.2">
      <c r="A88" s="38"/>
      <c r="B88" s="39" t="s">
        <v>102</v>
      </c>
      <c r="C88" s="40" t="s">
        <v>24</v>
      </c>
      <c r="D88" s="41">
        <v>20782.330000000002</v>
      </c>
      <c r="E88" s="41">
        <v>0</v>
      </c>
      <c r="F88" s="42">
        <v>20782.330000000002</v>
      </c>
    </row>
    <row r="89" spans="1:10" ht="12.75" x14ac:dyDescent="0.2">
      <c r="A89" s="38"/>
      <c r="B89" s="39" t="s">
        <v>103</v>
      </c>
      <c r="C89" s="40" t="s">
        <v>24</v>
      </c>
      <c r="D89" s="41">
        <v>1072.393</v>
      </c>
      <c r="E89" s="41">
        <v>1072.393</v>
      </c>
      <c r="F89" s="42">
        <v>0</v>
      </c>
    </row>
    <row r="90" spans="1:10" ht="12.75" x14ac:dyDescent="0.2">
      <c r="A90" s="36"/>
      <c r="B90" s="45" t="s">
        <v>104</v>
      </c>
      <c r="C90" s="40" t="s">
        <v>24</v>
      </c>
      <c r="D90" s="41">
        <v>4166.9350000000004</v>
      </c>
      <c r="E90" s="41">
        <v>0</v>
      </c>
      <c r="F90" s="41">
        <v>4166.9400000000005</v>
      </c>
    </row>
    <row r="91" spans="1:10" ht="12.75" x14ac:dyDescent="0.2">
      <c r="A91" s="36"/>
      <c r="B91" s="45"/>
      <c r="C91" s="40"/>
      <c r="D91" s="41"/>
      <c r="E91" s="41"/>
      <c r="F91" s="41"/>
    </row>
    <row r="92" spans="1:10" ht="12.75" x14ac:dyDescent="0.2">
      <c r="A92" s="49"/>
      <c r="B92" s="50" t="s">
        <v>105</v>
      </c>
      <c r="C92" s="51" t="s">
        <v>24</v>
      </c>
      <c r="D92" s="52">
        <f>D70+D71+D72+D73+D86+D87+D88+D90+D89</f>
        <v>163455.4928102</v>
      </c>
      <c r="E92" s="52">
        <f>E70+E71+E72+E73+E86+E87+E88+E90+E89</f>
        <v>98504.748710200001</v>
      </c>
      <c r="F92" s="52">
        <f>F70+F71+F72+F73+F86+F87+F88+F90+F89</f>
        <v>64950.769100000005</v>
      </c>
    </row>
    <row r="94" spans="1:10" ht="15" x14ac:dyDescent="0.25">
      <c r="A94" s="53"/>
      <c r="B94" s="54" t="s">
        <v>106</v>
      </c>
      <c r="C94" s="55" t="s">
        <v>24</v>
      </c>
      <c r="D94" s="56">
        <f>D67+D92</f>
        <v>515582.8099518948</v>
      </c>
      <c r="E94" s="56">
        <f>E67+E92</f>
        <v>329993.42824421288</v>
      </c>
      <c r="F94" s="56">
        <f>F67+F92</f>
        <v>185589.40670768198</v>
      </c>
      <c r="J94" s="35"/>
    </row>
    <row r="96" spans="1:10" x14ac:dyDescent="0.2">
      <c r="D96" s="35"/>
      <c r="E96" s="35"/>
      <c r="F96" s="35"/>
    </row>
    <row r="99" spans="4:6" x14ac:dyDescent="0.2">
      <c r="D99" s="35"/>
      <c r="E99" s="35"/>
      <c r="F99" s="35"/>
    </row>
  </sheetData>
  <mergeCells count="3">
    <mergeCell ref="A1:F1"/>
    <mergeCell ref="A13:C13"/>
    <mergeCell ref="A69:F69"/>
  </mergeCells>
  <pageMargins left="0.23622047244094491" right="0" top="0" bottom="0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topLeftCell="A50" zoomScaleNormal="100" zoomScaleSheetLayoutView="100" workbookViewId="0">
      <selection activeCell="O66" sqref="O66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5.6640625" style="1" customWidth="1"/>
    <col min="7" max="7" width="9.33203125" style="1"/>
    <col min="8" max="8" width="10.1640625" style="1" bestFit="1" customWidth="1"/>
    <col min="9" max="9" width="10.83203125" style="1" bestFit="1" customWidth="1"/>
    <col min="10" max="10" width="9.33203125" style="1" customWidth="1"/>
    <col min="11" max="16384" width="9.33203125" style="1"/>
  </cols>
  <sheetData>
    <row r="1" spans="1:6" ht="15.75" customHeight="1" x14ac:dyDescent="0.2">
      <c r="A1" s="57" t="s">
        <v>107</v>
      </c>
      <c r="B1" s="57"/>
      <c r="C1" s="57"/>
      <c r="D1" s="57"/>
      <c r="E1" s="57"/>
      <c r="F1" s="57"/>
    </row>
    <row r="2" spans="1:6" ht="15" hidden="1" x14ac:dyDescent="0.2">
      <c r="D2" s="2"/>
      <c r="E2" s="3"/>
    </row>
    <row r="3" spans="1:6" ht="38.25" hidden="1" x14ac:dyDescent="0.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</row>
    <row r="4" spans="1:6" hidden="1" x14ac:dyDescent="0.2">
      <c r="A4" s="6">
        <v>1</v>
      </c>
      <c r="B4" s="7"/>
      <c r="C4" s="8"/>
      <c r="D4" s="9" t="s">
        <v>6</v>
      </c>
      <c r="E4" s="9" t="s">
        <v>7</v>
      </c>
    </row>
    <row r="5" spans="1:6" hidden="1" x14ac:dyDescent="0.2">
      <c r="A5" s="10" t="s">
        <v>8</v>
      </c>
      <c r="B5" s="11"/>
      <c r="C5" s="11"/>
      <c r="D5" s="9"/>
      <c r="E5" s="9" t="s">
        <v>9</v>
      </c>
    </row>
    <row r="6" spans="1:6" hidden="1" x14ac:dyDescent="0.2">
      <c r="A6" s="12"/>
      <c r="B6" s="13" t="s">
        <v>10</v>
      </c>
      <c r="C6" s="14" t="s">
        <v>11</v>
      </c>
      <c r="D6" s="15">
        <v>6.7000000000000004E-2</v>
      </c>
      <c r="E6" s="15">
        <v>6.7000000000000004E-2</v>
      </c>
    </row>
    <row r="7" spans="1:6" hidden="1" x14ac:dyDescent="0.2">
      <c r="A7" s="12"/>
      <c r="B7" s="16" t="s">
        <v>12</v>
      </c>
      <c r="C7" s="14" t="s">
        <v>11</v>
      </c>
      <c r="D7" s="17">
        <v>0.01</v>
      </c>
      <c r="E7" s="17">
        <v>0.01</v>
      </c>
    </row>
    <row r="8" spans="1:6" hidden="1" x14ac:dyDescent="0.2">
      <c r="A8" s="12"/>
      <c r="B8" s="13" t="s">
        <v>13</v>
      </c>
      <c r="C8" s="14" t="s">
        <v>14</v>
      </c>
      <c r="D8" s="18">
        <v>14182.9</v>
      </c>
      <c r="E8" s="18">
        <v>14182.9</v>
      </c>
    </row>
    <row r="9" spans="1:6" hidden="1" x14ac:dyDescent="0.2">
      <c r="A9" s="12"/>
      <c r="B9" s="13" t="s">
        <v>15</v>
      </c>
      <c r="C9" s="14" t="s">
        <v>11</v>
      </c>
      <c r="D9" s="19"/>
      <c r="E9" s="19"/>
    </row>
    <row r="10" spans="1:6" hidden="1" x14ac:dyDescent="0.2">
      <c r="A10" s="12"/>
      <c r="B10" s="16" t="s">
        <v>16</v>
      </c>
      <c r="C10" s="14"/>
      <c r="D10" s="20">
        <v>0.75</v>
      </c>
      <c r="E10" s="20">
        <v>0.75</v>
      </c>
    </row>
    <row r="11" spans="1:6" hidden="1" x14ac:dyDescent="0.2">
      <c r="A11" s="21"/>
      <c r="B11" s="22" t="s">
        <v>17</v>
      </c>
      <c r="C11" s="23"/>
      <c r="D11" s="24">
        <f>(1+D6)*(1-D7)*(1+D9*D10)</f>
        <v>1.05633</v>
      </c>
      <c r="E11" s="24">
        <f>(1+E6)*(1-E7)*(1+E9*E10)</f>
        <v>1.05633</v>
      </c>
    </row>
    <row r="12" spans="1:6" hidden="1" x14ac:dyDescent="0.2">
      <c r="A12" s="12"/>
      <c r="B12" s="25"/>
      <c r="C12" s="14"/>
      <c r="D12" s="26"/>
      <c r="E12" s="26"/>
    </row>
    <row r="13" spans="1:6" ht="45.75" customHeight="1" x14ac:dyDescent="0.2">
      <c r="A13" s="58" t="s">
        <v>18</v>
      </c>
      <c r="B13" s="59"/>
      <c r="C13" s="59"/>
      <c r="D13" s="27" t="s">
        <v>19</v>
      </c>
      <c r="E13" s="27" t="s">
        <v>20</v>
      </c>
      <c r="F13" s="28" t="s">
        <v>21</v>
      </c>
    </row>
    <row r="14" spans="1:6" ht="12.75" x14ac:dyDescent="0.2">
      <c r="A14" s="29" t="s">
        <v>22</v>
      </c>
      <c r="B14" s="30" t="s">
        <v>23</v>
      </c>
      <c r="C14" s="30" t="s">
        <v>24</v>
      </c>
      <c r="D14" s="31">
        <v>42726.828800000003</v>
      </c>
      <c r="E14" s="31">
        <v>30905.848871120121</v>
      </c>
      <c r="F14" s="31">
        <v>11820.979928879882</v>
      </c>
    </row>
    <row r="15" spans="1:6" ht="12.75" hidden="1" x14ac:dyDescent="0.2">
      <c r="A15" s="29"/>
      <c r="B15" s="32" t="s">
        <v>25</v>
      </c>
      <c r="C15" s="32" t="s">
        <v>24</v>
      </c>
      <c r="D15" s="33">
        <v>0</v>
      </c>
      <c r="E15" s="33"/>
      <c r="F15" s="33"/>
    </row>
    <row r="16" spans="1:6" ht="12.75" hidden="1" x14ac:dyDescent="0.2">
      <c r="A16" s="29"/>
      <c r="B16" s="32" t="s">
        <v>26</v>
      </c>
      <c r="C16" s="32" t="s">
        <v>24</v>
      </c>
      <c r="D16" s="33">
        <v>0</v>
      </c>
      <c r="E16" s="33"/>
      <c r="F16" s="33"/>
    </row>
    <row r="17" spans="1:8" ht="12.75" x14ac:dyDescent="0.2">
      <c r="A17" s="29"/>
      <c r="B17" s="32" t="s">
        <v>27</v>
      </c>
      <c r="C17" s="32" t="s">
        <v>24</v>
      </c>
      <c r="D17" s="33">
        <v>836.64190000000008</v>
      </c>
      <c r="E17" s="33">
        <v>639.44190000000003</v>
      </c>
      <c r="F17" s="33">
        <v>197.2</v>
      </c>
      <c r="H17" s="35"/>
    </row>
    <row r="18" spans="1:8" ht="12.75" x14ac:dyDescent="0.2">
      <c r="A18" s="29"/>
      <c r="B18" s="32" t="s">
        <v>28</v>
      </c>
      <c r="C18" s="32" t="s">
        <v>24</v>
      </c>
      <c r="D18" s="33">
        <v>525.9</v>
      </c>
      <c r="E18" s="33">
        <v>296.8490062689105</v>
      </c>
      <c r="F18" s="33">
        <v>229.05099373108948</v>
      </c>
      <c r="H18" s="35"/>
    </row>
    <row r="19" spans="1:8" ht="12.75" hidden="1" x14ac:dyDescent="0.2">
      <c r="A19" s="29"/>
      <c r="B19" s="32" t="s">
        <v>29</v>
      </c>
      <c r="C19" s="32" t="s">
        <v>24</v>
      </c>
      <c r="D19" s="33">
        <v>0</v>
      </c>
      <c r="E19" s="33"/>
      <c r="F19" s="33"/>
      <c r="H19" s="35"/>
    </row>
    <row r="20" spans="1:8" ht="12.75" hidden="1" x14ac:dyDescent="0.2">
      <c r="A20" s="29"/>
      <c r="B20" s="32" t="s">
        <v>30</v>
      </c>
      <c r="C20" s="32" t="s">
        <v>24</v>
      </c>
      <c r="D20" s="33">
        <v>0</v>
      </c>
      <c r="E20" s="33"/>
      <c r="F20" s="33"/>
      <c r="H20" s="35"/>
    </row>
    <row r="21" spans="1:8" ht="12.75" x14ac:dyDescent="0.2">
      <c r="A21" s="29"/>
      <c r="B21" s="32" t="s">
        <v>31</v>
      </c>
      <c r="C21" s="32" t="s">
        <v>24</v>
      </c>
      <c r="D21" s="33">
        <v>41364.286900000006</v>
      </c>
      <c r="E21" s="33">
        <v>29969.55796485121</v>
      </c>
      <c r="F21" s="33">
        <v>11394.728935148793</v>
      </c>
      <c r="H21" s="35"/>
    </row>
    <row r="22" spans="1:8" ht="12.75" hidden="1" x14ac:dyDescent="0.2">
      <c r="A22" s="29"/>
      <c r="B22" s="32" t="s">
        <v>32</v>
      </c>
      <c r="C22" s="32" t="s">
        <v>24</v>
      </c>
      <c r="D22" s="33">
        <v>0</v>
      </c>
      <c r="E22" s="33"/>
      <c r="F22" s="33"/>
    </row>
    <row r="23" spans="1:8" ht="12.75" x14ac:dyDescent="0.2">
      <c r="A23" s="29" t="s">
        <v>33</v>
      </c>
      <c r="B23" s="30" t="s">
        <v>34</v>
      </c>
      <c r="C23" s="30" t="s">
        <v>24</v>
      </c>
      <c r="D23" s="31">
        <v>300065.65511716192</v>
      </c>
      <c r="E23" s="31">
        <v>197476.92167419058</v>
      </c>
      <c r="F23" s="31">
        <v>102588.73344297132</v>
      </c>
    </row>
    <row r="24" spans="1:8" ht="12.75" x14ac:dyDescent="0.2">
      <c r="A24" s="29"/>
      <c r="B24" s="32" t="s">
        <v>35</v>
      </c>
      <c r="C24" s="32" t="s">
        <v>24</v>
      </c>
      <c r="D24" s="33"/>
      <c r="E24" s="33"/>
      <c r="F24" s="33"/>
    </row>
    <row r="25" spans="1:8" ht="38.25" x14ac:dyDescent="0.2">
      <c r="A25" s="29" t="s">
        <v>36</v>
      </c>
      <c r="B25" s="30" t="s">
        <v>37</v>
      </c>
      <c r="C25" s="30" t="s">
        <v>24</v>
      </c>
      <c r="D25" s="31">
        <v>8889.0417266760742</v>
      </c>
      <c r="E25" s="31">
        <v>5933.0552266760742</v>
      </c>
      <c r="F25" s="31">
        <v>2955.9864999999995</v>
      </c>
    </row>
    <row r="26" spans="1:8" ht="12.75" hidden="1" x14ac:dyDescent="0.2">
      <c r="A26" s="29"/>
      <c r="B26" s="32" t="s">
        <v>38</v>
      </c>
      <c r="C26" s="32" t="s">
        <v>24</v>
      </c>
      <c r="D26" s="33">
        <v>0</v>
      </c>
      <c r="E26" s="34">
        <v>0</v>
      </c>
      <c r="F26" s="33">
        <v>0</v>
      </c>
    </row>
    <row r="27" spans="1:8" ht="12.75" hidden="1" x14ac:dyDescent="0.2">
      <c r="A27" s="29"/>
      <c r="B27" s="32" t="s">
        <v>39</v>
      </c>
      <c r="C27" s="32" t="s">
        <v>24</v>
      </c>
      <c r="D27" s="33">
        <v>0</v>
      </c>
      <c r="E27" s="34">
        <v>0</v>
      </c>
      <c r="F27" s="33">
        <v>0</v>
      </c>
    </row>
    <row r="28" spans="1:8" ht="12.75" hidden="1" x14ac:dyDescent="0.2">
      <c r="A28" s="29"/>
      <c r="B28" s="32" t="s">
        <v>40</v>
      </c>
      <c r="C28" s="32" t="s">
        <v>24</v>
      </c>
      <c r="D28" s="33">
        <v>0</v>
      </c>
      <c r="E28" s="34">
        <v>0</v>
      </c>
      <c r="F28" s="33">
        <v>0</v>
      </c>
    </row>
    <row r="29" spans="1:8" ht="25.5" x14ac:dyDescent="0.2">
      <c r="A29" s="29"/>
      <c r="B29" s="32" t="s">
        <v>41</v>
      </c>
      <c r="C29" s="32" t="s">
        <v>24</v>
      </c>
      <c r="D29" s="33">
        <v>638.29200000000003</v>
      </c>
      <c r="E29" s="33">
        <v>638.29200000000003</v>
      </c>
      <c r="F29" s="33">
        <v>0</v>
      </c>
    </row>
    <row r="30" spans="1:8" ht="12.75" x14ac:dyDescent="0.2">
      <c r="A30" s="29"/>
      <c r="B30" s="32" t="s">
        <v>42</v>
      </c>
      <c r="C30" s="32" t="s">
        <v>24</v>
      </c>
      <c r="D30" s="33">
        <v>2589.1111999999998</v>
      </c>
      <c r="E30" s="33">
        <v>0</v>
      </c>
      <c r="F30" s="33">
        <v>2589.1111999999998</v>
      </c>
    </row>
    <row r="31" spans="1:8" ht="12.75" x14ac:dyDescent="0.2">
      <c r="A31" s="29"/>
      <c r="B31" s="32" t="s">
        <v>43</v>
      </c>
      <c r="C31" s="32" t="s">
        <v>24</v>
      </c>
      <c r="D31" s="33">
        <v>598.14739999999995</v>
      </c>
      <c r="E31" s="33">
        <v>305.48</v>
      </c>
      <c r="F31" s="33">
        <v>292.66739999999993</v>
      </c>
    </row>
    <row r="32" spans="1:8" ht="12.75" x14ac:dyDescent="0.2">
      <c r="A32" s="29"/>
      <c r="B32" s="32" t="s">
        <v>44</v>
      </c>
      <c r="C32" s="32" t="s">
        <v>24</v>
      </c>
      <c r="D32" s="33">
        <v>5063.4911266760746</v>
      </c>
      <c r="E32" s="33">
        <v>4989.2832266760743</v>
      </c>
      <c r="F32" s="33">
        <v>74.207899999999995</v>
      </c>
    </row>
    <row r="33" spans="1:9" ht="38.25" x14ac:dyDescent="0.2">
      <c r="A33" s="29" t="s">
        <v>45</v>
      </c>
      <c r="B33" s="30" t="s">
        <v>46</v>
      </c>
      <c r="C33" s="30" t="s">
        <v>24</v>
      </c>
      <c r="D33" s="31">
        <v>20690.352951124794</v>
      </c>
      <c r="E33" s="31">
        <v>11289.653431760355</v>
      </c>
      <c r="F33" s="31">
        <v>9400.6995193644343</v>
      </c>
      <c r="I33" s="35"/>
    </row>
    <row r="34" spans="1:9" ht="12.75" x14ac:dyDescent="0.2">
      <c r="A34" s="29"/>
      <c r="B34" s="32" t="s">
        <v>47</v>
      </c>
      <c r="C34" s="32" t="s">
        <v>24</v>
      </c>
      <c r="D34" s="33">
        <v>1277.3609511247894</v>
      </c>
      <c r="E34" s="33">
        <v>1036.06</v>
      </c>
      <c r="F34" s="33">
        <v>241.30095112478944</v>
      </c>
    </row>
    <row r="35" spans="1:9" ht="12.75" hidden="1" x14ac:dyDescent="0.2">
      <c r="A35" s="29"/>
      <c r="B35" s="32" t="s">
        <v>48</v>
      </c>
      <c r="C35" s="32" t="s">
        <v>24</v>
      </c>
      <c r="D35" s="33">
        <v>0</v>
      </c>
      <c r="E35" s="33">
        <v>0</v>
      </c>
      <c r="F35" s="33">
        <v>0</v>
      </c>
    </row>
    <row r="36" spans="1:9" ht="12.75" x14ac:dyDescent="0.2">
      <c r="A36" s="29"/>
      <c r="B36" s="32" t="s">
        <v>49</v>
      </c>
      <c r="C36" s="32" t="s">
        <v>24</v>
      </c>
      <c r="D36" s="33">
        <v>8543.17</v>
      </c>
      <c r="E36" s="33">
        <v>7449.6355435305959</v>
      </c>
      <c r="F36" s="33">
        <v>1093.5344564694042</v>
      </c>
    </row>
    <row r="37" spans="1:9" ht="12.75" x14ac:dyDescent="0.2">
      <c r="A37" s="29"/>
      <c r="B37" s="32" t="s">
        <v>50</v>
      </c>
      <c r="C37" s="32" t="s">
        <v>24</v>
      </c>
      <c r="D37" s="33">
        <v>958.20860000000005</v>
      </c>
      <c r="E37" s="33">
        <v>745.00315504646699</v>
      </c>
      <c r="F37" s="33">
        <v>213.20544495353303</v>
      </c>
    </row>
    <row r="38" spans="1:9" ht="12.75" x14ac:dyDescent="0.2">
      <c r="A38" s="29"/>
      <c r="B38" s="32" t="s">
        <v>51</v>
      </c>
      <c r="C38" s="32" t="s">
        <v>24</v>
      </c>
      <c r="D38" s="33">
        <v>14.6988</v>
      </c>
      <c r="E38" s="33">
        <v>14.6988</v>
      </c>
      <c r="F38" s="33">
        <v>0</v>
      </c>
    </row>
    <row r="39" spans="1:9" ht="12.75" x14ac:dyDescent="0.2">
      <c r="A39" s="29"/>
      <c r="B39" s="32" t="s">
        <v>52</v>
      </c>
      <c r="C39" s="32" t="s">
        <v>24</v>
      </c>
      <c r="D39" s="33">
        <v>779.95</v>
      </c>
      <c r="E39" s="33">
        <v>632.61042273640146</v>
      </c>
      <c r="F39" s="33">
        <v>147.33957726359858</v>
      </c>
    </row>
    <row r="40" spans="1:9" ht="12.75" x14ac:dyDescent="0.2">
      <c r="A40" s="29"/>
      <c r="B40" s="32" t="s">
        <v>53</v>
      </c>
      <c r="C40" s="32" t="s">
        <v>24</v>
      </c>
      <c r="D40" s="33">
        <v>381</v>
      </c>
      <c r="E40" s="33">
        <v>309.02999999999997</v>
      </c>
      <c r="F40" s="33">
        <v>71.97</v>
      </c>
    </row>
    <row r="41" spans="1:9" ht="12.75" hidden="1" x14ac:dyDescent="0.2">
      <c r="A41" s="29"/>
      <c r="B41" s="32" t="s">
        <v>54</v>
      </c>
      <c r="C41" s="32" t="s">
        <v>24</v>
      </c>
      <c r="D41" s="33">
        <v>0</v>
      </c>
      <c r="E41" s="33">
        <v>0</v>
      </c>
      <c r="F41" s="33">
        <v>0</v>
      </c>
    </row>
    <row r="42" spans="1:9" ht="12.75" hidden="1" x14ac:dyDescent="0.2">
      <c r="A42" s="29"/>
      <c r="B42" s="32"/>
      <c r="C42" s="32"/>
      <c r="D42" s="33"/>
      <c r="E42" s="33"/>
      <c r="F42" s="33"/>
    </row>
    <row r="43" spans="1:9" ht="12.75" x14ac:dyDescent="0.2">
      <c r="A43" s="29"/>
      <c r="B43" s="32" t="s">
        <v>55</v>
      </c>
      <c r="C43" s="32" t="s">
        <v>24</v>
      </c>
      <c r="D43" s="33">
        <v>50.69</v>
      </c>
      <c r="E43" s="33">
        <v>31.35</v>
      </c>
      <c r="F43" s="33">
        <v>19.34</v>
      </c>
    </row>
    <row r="44" spans="1:9" ht="12.75" x14ac:dyDescent="0.2">
      <c r="A44" s="29"/>
      <c r="B44" s="32" t="s">
        <v>56</v>
      </c>
      <c r="C44" s="32" t="s">
        <v>24</v>
      </c>
      <c r="D44" s="33">
        <v>14.3294</v>
      </c>
      <c r="E44" s="33">
        <v>14.3294</v>
      </c>
      <c r="F44" s="33">
        <v>0</v>
      </c>
    </row>
    <row r="45" spans="1:9" ht="12.75" x14ac:dyDescent="0.2">
      <c r="A45" s="29"/>
      <c r="B45" s="32" t="s">
        <v>57</v>
      </c>
      <c r="C45" s="32" t="s">
        <v>24</v>
      </c>
      <c r="D45" s="33">
        <v>370.88029999999998</v>
      </c>
      <c r="E45" s="33">
        <v>0</v>
      </c>
      <c r="F45" s="33">
        <v>370.88029999999998</v>
      </c>
    </row>
    <row r="46" spans="1:9" ht="12.75" x14ac:dyDescent="0.2">
      <c r="A46" s="29"/>
      <c r="B46" s="32" t="s">
        <v>58</v>
      </c>
      <c r="C46" s="32" t="s">
        <v>24</v>
      </c>
      <c r="D46" s="33">
        <v>467.19069999999999</v>
      </c>
      <c r="E46" s="33">
        <v>391.72</v>
      </c>
      <c r="F46" s="33">
        <v>75.470699999999965</v>
      </c>
    </row>
    <row r="47" spans="1:9" ht="12.75" x14ac:dyDescent="0.2">
      <c r="A47" s="29"/>
      <c r="B47" s="32" t="s">
        <v>59</v>
      </c>
      <c r="C47" s="32" t="s">
        <v>24</v>
      </c>
      <c r="D47" s="33">
        <v>267.47449999999998</v>
      </c>
      <c r="E47" s="33">
        <v>0</v>
      </c>
      <c r="F47" s="33">
        <v>267.47449999999998</v>
      </c>
    </row>
    <row r="48" spans="1:9" ht="12.75" x14ac:dyDescent="0.2">
      <c r="A48" s="29"/>
      <c r="B48" s="32" t="s">
        <v>60</v>
      </c>
      <c r="C48" s="32" t="s">
        <v>24</v>
      </c>
      <c r="D48" s="33">
        <v>322.70000000000005</v>
      </c>
      <c r="E48" s="33">
        <v>180.33</v>
      </c>
      <c r="F48" s="33">
        <v>142.37</v>
      </c>
    </row>
    <row r="49" spans="1:9" ht="12.75" x14ac:dyDescent="0.2">
      <c r="A49" s="29"/>
      <c r="B49" s="32" t="s">
        <v>61</v>
      </c>
      <c r="C49" s="32" t="s">
        <v>24</v>
      </c>
      <c r="D49" s="33">
        <v>96</v>
      </c>
      <c r="E49" s="33">
        <v>96</v>
      </c>
      <c r="F49" s="33">
        <v>0</v>
      </c>
    </row>
    <row r="50" spans="1:9" ht="12.75" x14ac:dyDescent="0.2">
      <c r="A50" s="29"/>
      <c r="B50" s="32" t="s">
        <v>62</v>
      </c>
      <c r="C50" s="32" t="s">
        <v>24</v>
      </c>
      <c r="D50" s="33">
        <v>155.43</v>
      </c>
      <c r="E50" s="33">
        <v>0</v>
      </c>
      <c r="F50" s="33">
        <v>155.43</v>
      </c>
    </row>
    <row r="51" spans="1:9" ht="12.75" x14ac:dyDescent="0.2">
      <c r="A51" s="29"/>
      <c r="B51" s="32" t="s">
        <v>63</v>
      </c>
      <c r="C51" s="32" t="s">
        <v>24</v>
      </c>
      <c r="D51" s="33">
        <v>15.69</v>
      </c>
      <c r="E51" s="33">
        <v>9.1</v>
      </c>
      <c r="F51" s="33">
        <v>6.59</v>
      </c>
    </row>
    <row r="52" spans="1:9" ht="12.75" hidden="1" x14ac:dyDescent="0.2">
      <c r="A52" s="29"/>
      <c r="B52" s="32" t="s">
        <v>64</v>
      </c>
      <c r="C52" s="32" t="s">
        <v>24</v>
      </c>
      <c r="D52" s="33">
        <v>0</v>
      </c>
      <c r="E52" s="33">
        <v>0</v>
      </c>
      <c r="F52" s="33">
        <v>0</v>
      </c>
    </row>
    <row r="53" spans="1:9" ht="12.75" x14ac:dyDescent="0.2">
      <c r="A53" s="29"/>
      <c r="B53" s="32" t="s">
        <v>65</v>
      </c>
      <c r="C53" s="32" t="s">
        <v>24</v>
      </c>
      <c r="D53" s="33">
        <v>6098.4796999999999</v>
      </c>
      <c r="E53" s="33">
        <v>0</v>
      </c>
      <c r="F53" s="33">
        <v>6098.4796999999999</v>
      </c>
    </row>
    <row r="54" spans="1:9" ht="12.75" x14ac:dyDescent="0.2">
      <c r="A54" s="29"/>
      <c r="B54" s="32" t="s">
        <v>66</v>
      </c>
      <c r="C54" s="32" t="s">
        <v>24</v>
      </c>
      <c r="D54" s="33">
        <v>101.4</v>
      </c>
      <c r="E54" s="33">
        <v>0</v>
      </c>
      <c r="F54" s="33">
        <v>101.4</v>
      </c>
    </row>
    <row r="55" spans="1:9" ht="12.75" x14ac:dyDescent="0.2">
      <c r="A55" s="29"/>
      <c r="B55" s="32" t="s">
        <v>67</v>
      </c>
      <c r="C55" s="32" t="s">
        <v>24</v>
      </c>
      <c r="D55" s="33">
        <v>123.97</v>
      </c>
      <c r="E55" s="33">
        <v>101.58611044688982</v>
      </c>
      <c r="F55" s="33">
        <v>22.38388955311018</v>
      </c>
    </row>
    <row r="56" spans="1:9" ht="12.75" x14ac:dyDescent="0.2">
      <c r="A56" s="29"/>
      <c r="B56" s="32" t="s">
        <v>68</v>
      </c>
      <c r="C56" s="32" t="s">
        <v>24</v>
      </c>
      <c r="D56" s="33">
        <v>612.04</v>
      </c>
      <c r="E56" s="33">
        <v>249.67</v>
      </c>
      <c r="F56" s="33">
        <v>362.37</v>
      </c>
    </row>
    <row r="57" spans="1:9" ht="12.75" hidden="1" x14ac:dyDescent="0.2">
      <c r="A57" s="29"/>
      <c r="B57" s="32" t="s">
        <v>69</v>
      </c>
      <c r="C57" s="32" t="s">
        <v>24</v>
      </c>
      <c r="D57" s="33">
        <v>0</v>
      </c>
      <c r="E57" s="33">
        <v>0</v>
      </c>
      <c r="F57" s="33">
        <v>0</v>
      </c>
    </row>
    <row r="58" spans="1:9" ht="12.75" x14ac:dyDescent="0.2">
      <c r="A58" s="29"/>
      <c r="B58" s="32" t="s">
        <v>70</v>
      </c>
      <c r="C58" s="32" t="s">
        <v>24</v>
      </c>
      <c r="D58" s="33">
        <v>39.69</v>
      </c>
      <c r="E58" s="33">
        <v>28.53</v>
      </c>
      <c r="F58" s="33">
        <v>11.16</v>
      </c>
    </row>
    <row r="59" spans="1:9" ht="12.75" x14ac:dyDescent="0.2">
      <c r="A59" s="29" t="s">
        <v>71</v>
      </c>
      <c r="B59" s="30" t="s">
        <v>72</v>
      </c>
      <c r="C59" s="30" t="s">
        <v>24</v>
      </c>
      <c r="D59" s="31">
        <v>778.26800000000003</v>
      </c>
      <c r="E59" s="31">
        <v>693.06693943284949</v>
      </c>
      <c r="F59" s="31">
        <v>85.201060567150535</v>
      </c>
    </row>
    <row r="60" spans="1:9" ht="12.75" x14ac:dyDescent="0.2">
      <c r="A60" s="29" t="s">
        <v>73</v>
      </c>
      <c r="B60" s="30" t="s">
        <v>74</v>
      </c>
      <c r="C60" s="30" t="s">
        <v>24</v>
      </c>
      <c r="D60" s="31">
        <v>247.41</v>
      </c>
      <c r="E60" s="31">
        <v>247.41</v>
      </c>
      <c r="F60" s="31">
        <v>0</v>
      </c>
    </row>
    <row r="61" spans="1:9" ht="12.75" x14ac:dyDescent="0.2">
      <c r="A61" s="29" t="s">
        <v>75</v>
      </c>
      <c r="B61" s="30" t="s">
        <v>76</v>
      </c>
      <c r="C61" s="30" t="s">
        <v>24</v>
      </c>
      <c r="D61" s="31">
        <v>8268.16</v>
      </c>
      <c r="E61" s="31">
        <v>714.20499999999993</v>
      </c>
      <c r="F61" s="31">
        <v>7553.9549999999999</v>
      </c>
      <c r="H61" s="35"/>
    </row>
    <row r="62" spans="1:9" ht="12.75" x14ac:dyDescent="0.2">
      <c r="A62" s="29"/>
      <c r="B62" s="32" t="s">
        <v>77</v>
      </c>
      <c r="C62" s="32" t="s">
        <v>24</v>
      </c>
      <c r="D62" s="33">
        <v>1619.38</v>
      </c>
      <c r="E62" s="33">
        <v>154.75</v>
      </c>
      <c r="F62" s="33">
        <v>1464.63</v>
      </c>
    </row>
    <row r="63" spans="1:9" ht="12.75" x14ac:dyDescent="0.2">
      <c r="A63" s="29"/>
      <c r="B63" s="32" t="s">
        <v>78</v>
      </c>
      <c r="C63" s="32" t="s">
        <v>24</v>
      </c>
      <c r="D63" s="33">
        <v>149.35</v>
      </c>
      <c r="E63" s="33">
        <v>74.674999999999997</v>
      </c>
      <c r="F63" s="33">
        <v>74.674999999999997</v>
      </c>
      <c r="I63" s="35"/>
    </row>
    <row r="64" spans="1:9" ht="12.75" x14ac:dyDescent="0.2">
      <c r="A64" s="36"/>
      <c r="B64" s="32" t="s">
        <v>79</v>
      </c>
      <c r="C64" s="32" t="s">
        <v>24</v>
      </c>
      <c r="D64" s="33">
        <v>219.5</v>
      </c>
      <c r="E64" s="33">
        <v>109.75</v>
      </c>
      <c r="F64" s="33">
        <v>109.75</v>
      </c>
    </row>
    <row r="65" spans="1:9" ht="38.25" x14ac:dyDescent="0.2">
      <c r="A65" s="36"/>
      <c r="B65" s="32" t="s">
        <v>80</v>
      </c>
      <c r="C65" s="32" t="s">
        <v>24</v>
      </c>
      <c r="D65" s="33">
        <v>375.03</v>
      </c>
      <c r="E65" s="33">
        <v>375.03</v>
      </c>
      <c r="F65" s="33">
        <v>0</v>
      </c>
    </row>
    <row r="66" spans="1:9" ht="12.75" x14ac:dyDescent="0.2">
      <c r="A66" s="36"/>
      <c r="B66" s="32" t="s">
        <v>81</v>
      </c>
      <c r="C66" s="32" t="s">
        <v>24</v>
      </c>
      <c r="D66" s="33">
        <v>5904.9</v>
      </c>
      <c r="E66" s="33">
        <v>0</v>
      </c>
      <c r="F66" s="33">
        <v>5904.9</v>
      </c>
    </row>
    <row r="67" spans="1:9" ht="12.75" x14ac:dyDescent="0.2">
      <c r="A67" s="49"/>
      <c r="B67" s="50" t="s">
        <v>82</v>
      </c>
      <c r="C67" s="51" t="s">
        <v>24</v>
      </c>
      <c r="D67" s="52">
        <f>D14+D23+D25+D33+D59+D60+D61</f>
        <v>381665.71659496269</v>
      </c>
      <c r="E67" s="52">
        <f>E14+E23+E25+E33+E59+E60+E61</f>
        <v>247260.16114317995</v>
      </c>
      <c r="F67" s="52">
        <f>F14+F23+F25+F33+F59+F60+F61</f>
        <v>134405.5554517828</v>
      </c>
      <c r="H67" s="35"/>
      <c r="I67" s="35"/>
    </row>
    <row r="68" spans="1:9" ht="12.75" x14ac:dyDescent="0.2">
      <c r="A68" s="37"/>
      <c r="B68" s="37"/>
      <c r="C68" s="37"/>
      <c r="D68" s="37"/>
      <c r="E68" s="37"/>
      <c r="F68" s="37"/>
    </row>
    <row r="69" spans="1:9" ht="11.25" customHeight="1" x14ac:dyDescent="0.2">
      <c r="A69" s="60" t="s">
        <v>83</v>
      </c>
      <c r="B69" s="61"/>
      <c r="C69" s="61"/>
      <c r="D69" s="61"/>
      <c r="E69" s="61"/>
      <c r="F69" s="62"/>
    </row>
    <row r="70" spans="1:9" ht="25.5" x14ac:dyDescent="0.2">
      <c r="A70" s="38"/>
      <c r="B70" s="39" t="s">
        <v>84</v>
      </c>
      <c r="C70" s="40" t="s">
        <v>24</v>
      </c>
      <c r="D70" s="41">
        <v>57.143999999999998</v>
      </c>
      <c r="E70" s="41">
        <v>30.917035850773427</v>
      </c>
      <c r="F70" s="41">
        <v>26.226964149226571</v>
      </c>
    </row>
    <row r="71" spans="1:9" ht="12.75" x14ac:dyDescent="0.2">
      <c r="A71" s="38"/>
      <c r="B71" s="39" t="s">
        <v>85</v>
      </c>
      <c r="C71" s="40" t="s">
        <v>24</v>
      </c>
      <c r="D71" s="41">
        <v>0</v>
      </c>
      <c r="E71" s="41">
        <v>0</v>
      </c>
      <c r="F71" s="42">
        <v>0</v>
      </c>
    </row>
    <row r="72" spans="1:9" ht="12.75" x14ac:dyDescent="0.2">
      <c r="A72" s="38"/>
      <c r="B72" s="39" t="s">
        <v>86</v>
      </c>
      <c r="C72" s="40" t="s">
        <v>24</v>
      </c>
      <c r="D72" s="41">
        <v>2323.7743999999998</v>
      </c>
      <c r="E72" s="41">
        <v>1829.5044</v>
      </c>
      <c r="F72" s="44">
        <v>494.26999999999987</v>
      </c>
    </row>
    <row r="73" spans="1:9" ht="12.75" x14ac:dyDescent="0.2">
      <c r="A73" s="38"/>
      <c r="B73" s="39" t="s">
        <v>87</v>
      </c>
      <c r="C73" s="40" t="s">
        <v>24</v>
      </c>
      <c r="D73" s="41">
        <v>7256.5048059800001</v>
      </c>
      <c r="E73" s="41">
        <v>2944.4480806442771</v>
      </c>
      <c r="F73" s="41">
        <v>4312.0567253357231</v>
      </c>
    </row>
    <row r="74" spans="1:9" ht="38.25" x14ac:dyDescent="0.2">
      <c r="A74" s="38"/>
      <c r="B74" s="39" t="s">
        <v>88</v>
      </c>
      <c r="C74" s="40" t="s">
        <v>24</v>
      </c>
      <c r="D74" s="41">
        <v>1.3180000000000001</v>
      </c>
      <c r="E74" s="41">
        <v>1.0580000000000001</v>
      </c>
      <c r="F74" s="42">
        <v>0.26</v>
      </c>
    </row>
    <row r="75" spans="1:9" ht="12.75" x14ac:dyDescent="0.2">
      <c r="A75" s="38"/>
      <c r="B75" s="39" t="s">
        <v>89</v>
      </c>
      <c r="C75" s="40" t="s">
        <v>24</v>
      </c>
      <c r="D75" s="41">
        <v>345.40999999999997</v>
      </c>
      <c r="E75" s="41">
        <v>172.32</v>
      </c>
      <c r="F75" s="42">
        <v>173.09</v>
      </c>
    </row>
    <row r="76" spans="1:9" ht="12.75" hidden="1" x14ac:dyDescent="0.2">
      <c r="A76" s="38"/>
      <c r="B76" s="39" t="s">
        <v>90</v>
      </c>
      <c r="C76" s="40" t="s">
        <v>24</v>
      </c>
      <c r="D76" s="41">
        <v>0</v>
      </c>
      <c r="E76" s="41">
        <v>0</v>
      </c>
      <c r="F76" s="42">
        <v>0</v>
      </c>
    </row>
    <row r="77" spans="1:9" ht="12.75" hidden="1" x14ac:dyDescent="0.2">
      <c r="A77" s="38"/>
      <c r="B77" s="39" t="s">
        <v>91</v>
      </c>
      <c r="C77" s="40" t="s">
        <v>24</v>
      </c>
      <c r="D77" s="41">
        <v>0</v>
      </c>
      <c r="E77" s="41">
        <v>0</v>
      </c>
      <c r="F77" s="42">
        <v>0</v>
      </c>
    </row>
    <row r="78" spans="1:9" ht="12.75" hidden="1" x14ac:dyDescent="0.2">
      <c r="A78" s="38"/>
      <c r="B78" s="39" t="s">
        <v>92</v>
      </c>
      <c r="C78" s="40" t="s">
        <v>24</v>
      </c>
      <c r="D78" s="41">
        <v>0</v>
      </c>
      <c r="E78" s="41">
        <v>0</v>
      </c>
      <c r="F78" s="42">
        <v>0</v>
      </c>
    </row>
    <row r="79" spans="1:9" ht="12.75" hidden="1" x14ac:dyDescent="0.2">
      <c r="A79" s="38"/>
      <c r="B79" s="39" t="s">
        <v>93</v>
      </c>
      <c r="C79" s="40" t="s">
        <v>24</v>
      </c>
      <c r="D79" s="41">
        <v>0</v>
      </c>
      <c r="E79" s="41">
        <v>0</v>
      </c>
      <c r="F79" s="42">
        <v>0</v>
      </c>
    </row>
    <row r="80" spans="1:9" ht="12.75" x14ac:dyDescent="0.2">
      <c r="A80" s="38"/>
      <c r="B80" s="39" t="s">
        <v>94</v>
      </c>
      <c r="C80" s="40" t="s">
        <v>24</v>
      </c>
      <c r="D80" s="41">
        <v>7338.6399999999994</v>
      </c>
      <c r="E80" s="41">
        <v>5663.0199999999995</v>
      </c>
      <c r="F80" s="42">
        <v>1675.62</v>
      </c>
    </row>
    <row r="81" spans="1:13" ht="12.75" x14ac:dyDescent="0.2">
      <c r="A81" s="38"/>
      <c r="B81" s="39" t="s">
        <v>95</v>
      </c>
      <c r="C81" s="40" t="s">
        <v>24</v>
      </c>
      <c r="D81" s="41">
        <v>0</v>
      </c>
      <c r="E81" s="41">
        <v>0</v>
      </c>
      <c r="F81" s="42">
        <v>1.05</v>
      </c>
    </row>
    <row r="82" spans="1:13" ht="12.75" x14ac:dyDescent="0.2">
      <c r="A82" s="38"/>
      <c r="B82" s="39" t="s">
        <v>96</v>
      </c>
      <c r="C82" s="40" t="s">
        <v>24</v>
      </c>
      <c r="D82" s="41">
        <v>637.04</v>
      </c>
      <c r="E82" s="41">
        <v>519.14</v>
      </c>
      <c r="F82" s="42">
        <f>117.9-1.05</f>
        <v>116.85000000000001</v>
      </c>
    </row>
    <row r="83" spans="1:13" ht="12.75" x14ac:dyDescent="0.2">
      <c r="A83" s="38"/>
      <c r="B83" s="39" t="s">
        <v>97</v>
      </c>
      <c r="C83" s="40" t="s">
        <v>24</v>
      </c>
      <c r="D83" s="41">
        <v>200.03</v>
      </c>
      <c r="E83" s="41">
        <v>160.51</v>
      </c>
      <c r="F83" s="42">
        <v>39.520000000000003</v>
      </c>
    </row>
    <row r="84" spans="1:13" ht="12.75" x14ac:dyDescent="0.2">
      <c r="A84" s="38"/>
      <c r="B84" s="39" t="s">
        <v>98</v>
      </c>
      <c r="C84" s="40" t="s">
        <v>24</v>
      </c>
      <c r="D84" s="41">
        <v>276.45</v>
      </c>
      <c r="E84" s="41">
        <v>0</v>
      </c>
      <c r="F84" s="42">
        <v>276.45</v>
      </c>
    </row>
    <row r="85" spans="1:13" ht="12.75" x14ac:dyDescent="0.2">
      <c r="A85" s="38"/>
      <c r="B85" s="39" t="s">
        <v>99</v>
      </c>
      <c r="C85" s="40" t="s">
        <v>24</v>
      </c>
      <c r="D85" s="41">
        <v>6225.12</v>
      </c>
      <c r="E85" s="41">
        <v>4983.37</v>
      </c>
      <c r="F85" s="42">
        <v>1241.75</v>
      </c>
    </row>
    <row r="86" spans="1:13" ht="12.75" x14ac:dyDescent="0.2">
      <c r="A86" s="38"/>
      <c r="B86" s="39" t="s">
        <v>100</v>
      </c>
      <c r="C86" s="40" t="s">
        <v>24</v>
      </c>
      <c r="D86" s="41">
        <v>82119.129999999976</v>
      </c>
      <c r="E86" s="41">
        <v>53836.189999999966</v>
      </c>
      <c r="F86" s="41">
        <v>28282.940000000017</v>
      </c>
    </row>
    <row r="87" spans="1:13" ht="13.5" customHeight="1" x14ac:dyDescent="0.2">
      <c r="A87" s="38"/>
      <c r="B87" s="39" t="s">
        <v>101</v>
      </c>
      <c r="C87" s="40" t="s">
        <v>24</v>
      </c>
      <c r="D87" s="41">
        <v>27888.477007099998</v>
      </c>
      <c r="E87" s="41">
        <v>20967.512009999999</v>
      </c>
      <c r="F87" s="41">
        <v>6920.9649971000008</v>
      </c>
    </row>
    <row r="88" spans="1:13" ht="25.5" x14ac:dyDescent="0.2">
      <c r="A88" s="38"/>
      <c r="B88" s="39" t="s">
        <v>102</v>
      </c>
      <c r="C88" s="40" t="s">
        <v>24</v>
      </c>
      <c r="D88" s="41">
        <v>8623.0779601499999</v>
      </c>
      <c r="E88" s="41">
        <v>0</v>
      </c>
      <c r="F88" s="41">
        <v>8623.0779601499999</v>
      </c>
    </row>
    <row r="89" spans="1:13" ht="12.75" x14ac:dyDescent="0.2">
      <c r="A89" s="38"/>
      <c r="B89" s="39" t="s">
        <v>103</v>
      </c>
      <c r="C89" s="40" t="s">
        <v>24</v>
      </c>
      <c r="D89" s="41">
        <v>7600.91</v>
      </c>
      <c r="E89" s="41">
        <v>7600.91</v>
      </c>
      <c r="F89" s="42">
        <v>0</v>
      </c>
    </row>
    <row r="90" spans="1:13" ht="12.75" x14ac:dyDescent="0.2">
      <c r="A90" s="36"/>
      <c r="B90" s="45" t="s">
        <v>104</v>
      </c>
      <c r="C90" s="40" t="s">
        <v>24</v>
      </c>
      <c r="D90" s="41">
        <v>185.96999999999997</v>
      </c>
      <c r="E90" s="41">
        <v>139.86374999999998</v>
      </c>
      <c r="F90" s="41">
        <v>46.106250000000003</v>
      </c>
      <c r="M90" s="35"/>
    </row>
    <row r="91" spans="1:13" ht="38.25" x14ac:dyDescent="0.2">
      <c r="A91" s="36"/>
      <c r="B91" s="45" t="s">
        <v>108</v>
      </c>
      <c r="C91" s="40" t="s">
        <v>24</v>
      </c>
      <c r="D91" s="41">
        <v>-14145.305340056801</v>
      </c>
      <c r="E91" s="41">
        <v>-7072.6642010284004</v>
      </c>
      <c r="F91" s="41">
        <v>-7072.6411390284002</v>
      </c>
    </row>
    <row r="92" spans="1:13" ht="12.75" x14ac:dyDescent="0.2">
      <c r="A92" s="49"/>
      <c r="B92" s="50" t="s">
        <v>105</v>
      </c>
      <c r="C92" s="51" t="s">
        <v>24</v>
      </c>
      <c r="D92" s="52">
        <f>D70+D71+D72+D73+D86+D87+D88+D90+D89+D91</f>
        <v>121909.68283317317</v>
      </c>
      <c r="E92" s="52">
        <f t="shared" ref="E92:F92" si="0">E70+E71+E72+E73+E86+E87+E88+E90+E89+E91</f>
        <v>80276.681075466622</v>
      </c>
      <c r="F92" s="52">
        <f t="shared" si="0"/>
        <v>41633.001757706566</v>
      </c>
    </row>
    <row r="94" spans="1:13" ht="15" x14ac:dyDescent="0.25">
      <c r="A94" s="53"/>
      <c r="B94" s="54" t="s">
        <v>106</v>
      </c>
      <c r="C94" s="55" t="s">
        <v>24</v>
      </c>
      <c r="D94" s="56">
        <f>D67+D92</f>
        <v>503575.39942813583</v>
      </c>
      <c r="E94" s="56">
        <f>E67+E92</f>
        <v>327536.84221864655</v>
      </c>
      <c r="F94" s="56">
        <f>F67+F92</f>
        <v>176038.55720948937</v>
      </c>
      <c r="J94" s="35"/>
    </row>
    <row r="96" spans="1:13" x14ac:dyDescent="0.2">
      <c r="D96" s="35"/>
      <c r="E96" s="35"/>
      <c r="F96" s="35"/>
    </row>
    <row r="99" spans="4:6" x14ac:dyDescent="0.2">
      <c r="D99" s="35"/>
      <c r="E99" s="35"/>
      <c r="F99" s="35"/>
    </row>
  </sheetData>
  <mergeCells count="3">
    <mergeCell ref="A1:F1"/>
    <mergeCell ref="A13:C13"/>
    <mergeCell ref="A69:F69"/>
  </mergeCells>
  <pageMargins left="0.23622047244094491" right="0" top="0" bottom="0" header="0" footer="0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tabSelected="1" view="pageBreakPreview" topLeftCell="A57" zoomScaleNormal="100" zoomScaleSheetLayoutView="100" workbookViewId="0">
      <selection activeCell="N34" sqref="N34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6.6640625" style="1" customWidth="1"/>
    <col min="7" max="7" width="9.33203125" style="1"/>
    <col min="8" max="9" width="10.1640625" style="1" bestFit="1" customWidth="1"/>
    <col min="10" max="10" width="13.1640625" style="1" customWidth="1"/>
    <col min="11" max="11" width="11.83203125" style="1" bestFit="1" customWidth="1"/>
    <col min="12" max="16384" width="9.33203125" style="1"/>
  </cols>
  <sheetData>
    <row r="1" spans="1:10" ht="15.75" customHeight="1" x14ac:dyDescent="0.2">
      <c r="A1" s="57" t="s">
        <v>109</v>
      </c>
      <c r="B1" s="57"/>
      <c r="C1" s="57"/>
      <c r="D1" s="57"/>
      <c r="E1" s="57"/>
      <c r="F1" s="57"/>
    </row>
    <row r="2" spans="1:10" ht="15" hidden="1" x14ac:dyDescent="0.2">
      <c r="D2" s="2"/>
      <c r="E2" s="3"/>
    </row>
    <row r="3" spans="1:10" ht="38.25" hidden="1" x14ac:dyDescent="0.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</row>
    <row r="4" spans="1:10" hidden="1" x14ac:dyDescent="0.2">
      <c r="A4" s="6">
        <v>1</v>
      </c>
      <c r="B4" s="7"/>
      <c r="C4" s="8"/>
      <c r="D4" s="9" t="s">
        <v>6</v>
      </c>
      <c r="E4" s="9" t="s">
        <v>7</v>
      </c>
    </row>
    <row r="5" spans="1:10" hidden="1" x14ac:dyDescent="0.2">
      <c r="A5" s="10" t="s">
        <v>8</v>
      </c>
      <c r="B5" s="11"/>
      <c r="C5" s="11"/>
      <c r="D5" s="9"/>
      <c r="E5" s="9" t="s">
        <v>9</v>
      </c>
    </row>
    <row r="6" spans="1:10" hidden="1" x14ac:dyDescent="0.2">
      <c r="A6" s="12"/>
      <c r="B6" s="13" t="s">
        <v>10</v>
      </c>
      <c r="C6" s="14" t="s">
        <v>11</v>
      </c>
      <c r="D6" s="15">
        <v>6.7000000000000004E-2</v>
      </c>
      <c r="E6" s="15">
        <v>6.7000000000000004E-2</v>
      </c>
    </row>
    <row r="7" spans="1:10" hidden="1" x14ac:dyDescent="0.2">
      <c r="A7" s="12"/>
      <c r="B7" s="16" t="s">
        <v>12</v>
      </c>
      <c r="C7" s="14" t="s">
        <v>11</v>
      </c>
      <c r="D7" s="17">
        <v>0.01</v>
      </c>
      <c r="E7" s="17">
        <v>0.01</v>
      </c>
    </row>
    <row r="8" spans="1:10" hidden="1" x14ac:dyDescent="0.2">
      <c r="A8" s="12"/>
      <c r="B8" s="13" t="s">
        <v>13</v>
      </c>
      <c r="C8" s="14" t="s">
        <v>14</v>
      </c>
      <c r="D8" s="18">
        <v>14182.9</v>
      </c>
      <c r="E8" s="18">
        <v>14182.9</v>
      </c>
    </row>
    <row r="9" spans="1:10" hidden="1" x14ac:dyDescent="0.2">
      <c r="A9" s="12"/>
      <c r="B9" s="13" t="s">
        <v>15</v>
      </c>
      <c r="C9" s="14" t="s">
        <v>11</v>
      </c>
      <c r="D9" s="19"/>
      <c r="E9" s="19"/>
    </row>
    <row r="10" spans="1:10" hidden="1" x14ac:dyDescent="0.2">
      <c r="A10" s="12"/>
      <c r="B10" s="16" t="s">
        <v>16</v>
      </c>
      <c r="C10" s="14"/>
      <c r="D10" s="20">
        <v>0.75</v>
      </c>
      <c r="E10" s="20">
        <v>0.75</v>
      </c>
    </row>
    <row r="11" spans="1:10" hidden="1" x14ac:dyDescent="0.2">
      <c r="A11" s="21"/>
      <c r="B11" s="22" t="s">
        <v>17</v>
      </c>
      <c r="C11" s="23"/>
      <c r="D11" s="24">
        <f>(1+D6)*(1-D7)*(1+D9*D10)</f>
        <v>1.05633</v>
      </c>
      <c r="E11" s="24">
        <f>(1+E6)*(1-E7)*(1+E9*E10)</f>
        <v>1.05633</v>
      </c>
    </row>
    <row r="12" spans="1:10" hidden="1" x14ac:dyDescent="0.2">
      <c r="A12" s="12"/>
      <c r="B12" s="25"/>
      <c r="C12" s="14"/>
      <c r="D12" s="26"/>
      <c r="E12" s="26"/>
    </row>
    <row r="13" spans="1:10" ht="45.75" customHeight="1" x14ac:dyDescent="0.2">
      <c r="A13" s="58" t="s">
        <v>18</v>
      </c>
      <c r="B13" s="59"/>
      <c r="C13" s="59"/>
      <c r="D13" s="27" t="s">
        <v>19</v>
      </c>
      <c r="E13" s="27" t="s">
        <v>20</v>
      </c>
      <c r="F13" s="28" t="s">
        <v>21</v>
      </c>
    </row>
    <row r="14" spans="1:10" ht="12.75" x14ac:dyDescent="0.2">
      <c r="A14" s="29" t="s">
        <v>22</v>
      </c>
      <c r="B14" s="30" t="s">
        <v>23</v>
      </c>
      <c r="C14" s="30" t="s">
        <v>24</v>
      </c>
      <c r="D14" s="31">
        <v>39885.79518810528</v>
      </c>
      <c r="E14" s="31">
        <v>31820.66199770528</v>
      </c>
      <c r="F14" s="31">
        <v>8065.1331904000008</v>
      </c>
      <c r="H14" s="35"/>
      <c r="J14" s="35"/>
    </row>
    <row r="15" spans="1:10" ht="12.75" hidden="1" x14ac:dyDescent="0.2">
      <c r="A15" s="29"/>
      <c r="B15" s="32" t="s">
        <v>25</v>
      </c>
      <c r="C15" s="32" t="s">
        <v>24</v>
      </c>
      <c r="D15" s="33">
        <v>0</v>
      </c>
      <c r="E15" s="33"/>
      <c r="F15" s="33"/>
    </row>
    <row r="16" spans="1:10" ht="12.75" hidden="1" x14ac:dyDescent="0.2">
      <c r="A16" s="29"/>
      <c r="B16" s="32" t="s">
        <v>26</v>
      </c>
      <c r="C16" s="32" t="s">
        <v>24</v>
      </c>
      <c r="D16" s="33">
        <v>0</v>
      </c>
      <c r="E16" s="33"/>
      <c r="F16" s="33"/>
    </row>
    <row r="17" spans="1:8" ht="12.75" x14ac:dyDescent="0.2">
      <c r="A17" s="29"/>
      <c r="B17" s="32" t="s">
        <v>27</v>
      </c>
      <c r="C17" s="32" t="s">
        <v>24</v>
      </c>
      <c r="D17" s="33">
        <v>1274.89219624</v>
      </c>
      <c r="E17" s="33">
        <v>658.36938024000005</v>
      </c>
      <c r="F17" s="33">
        <v>616.52281600000003</v>
      </c>
    </row>
    <row r="18" spans="1:8" ht="12.75" x14ac:dyDescent="0.2">
      <c r="A18" s="29"/>
      <c r="B18" s="32" t="s">
        <v>28</v>
      </c>
      <c r="C18" s="32" t="s">
        <v>24</v>
      </c>
      <c r="D18" s="33">
        <v>399.01026485447028</v>
      </c>
      <c r="E18" s="33">
        <v>305.63573685447028</v>
      </c>
      <c r="F18" s="33">
        <v>93.374528000000012</v>
      </c>
    </row>
    <row r="19" spans="1:8" ht="12.75" hidden="1" x14ac:dyDescent="0.2">
      <c r="A19" s="29"/>
      <c r="B19" s="32" t="s">
        <v>29</v>
      </c>
      <c r="C19" s="32" t="s">
        <v>24</v>
      </c>
      <c r="D19" s="33">
        <v>0</v>
      </c>
      <c r="E19" s="33">
        <v>0</v>
      </c>
      <c r="F19" s="33">
        <v>0</v>
      </c>
    </row>
    <row r="20" spans="1:8" ht="12.75" hidden="1" x14ac:dyDescent="0.2">
      <c r="A20" s="29"/>
      <c r="B20" s="32" t="s">
        <v>30</v>
      </c>
      <c r="C20" s="32" t="s">
        <v>24</v>
      </c>
      <c r="D20" s="33">
        <v>0</v>
      </c>
      <c r="E20" s="33">
        <v>0</v>
      </c>
      <c r="F20" s="33">
        <v>0</v>
      </c>
    </row>
    <row r="21" spans="1:8" ht="12.75" x14ac:dyDescent="0.2">
      <c r="A21" s="29"/>
      <c r="B21" s="32" t="s">
        <v>31</v>
      </c>
      <c r="C21" s="32" t="s">
        <v>24</v>
      </c>
      <c r="D21" s="33">
        <v>38211.892727010811</v>
      </c>
      <c r="E21" s="33">
        <v>30856.656880610808</v>
      </c>
      <c r="F21" s="33">
        <v>7355.2358464000008</v>
      </c>
    </row>
    <row r="22" spans="1:8" ht="12.75" hidden="1" x14ac:dyDescent="0.2">
      <c r="A22" s="29"/>
      <c r="B22" s="32" t="s">
        <v>32</v>
      </c>
      <c r="C22" s="32" t="s">
        <v>24</v>
      </c>
      <c r="D22" s="33">
        <v>0</v>
      </c>
      <c r="E22" s="33"/>
      <c r="F22" s="33"/>
    </row>
    <row r="23" spans="1:8" ht="12.75" x14ac:dyDescent="0.2">
      <c r="A23" s="29" t="s">
        <v>33</v>
      </c>
      <c r="B23" s="30" t="s">
        <v>34</v>
      </c>
      <c r="C23" s="30" t="s">
        <v>24</v>
      </c>
      <c r="D23" s="31">
        <v>312472.75855574664</v>
      </c>
      <c r="E23" s="31">
        <v>203322.23855574665</v>
      </c>
      <c r="F23" s="31">
        <v>109150.52</v>
      </c>
      <c r="H23" s="35"/>
    </row>
    <row r="24" spans="1:8" ht="12.75" x14ac:dyDescent="0.2">
      <c r="A24" s="29"/>
      <c r="B24" s="32" t="s">
        <v>35</v>
      </c>
      <c r="C24" s="32" t="s">
        <v>24</v>
      </c>
      <c r="D24" s="33"/>
      <c r="E24" s="33"/>
      <c r="F24" s="33"/>
    </row>
    <row r="25" spans="1:8" ht="38.25" x14ac:dyDescent="0.2">
      <c r="A25" s="29" t="s">
        <v>36</v>
      </c>
      <c r="B25" s="30" t="s">
        <v>37</v>
      </c>
      <c r="C25" s="30" t="s">
        <v>24</v>
      </c>
      <c r="D25" s="31">
        <v>9601.3771218398542</v>
      </c>
      <c r="E25" s="31">
        <v>6108.6578410398542</v>
      </c>
      <c r="F25" s="31">
        <v>3492.7192808</v>
      </c>
      <c r="H25" s="35"/>
    </row>
    <row r="26" spans="1:8" ht="12.75" hidden="1" x14ac:dyDescent="0.2">
      <c r="A26" s="29"/>
      <c r="B26" s="32" t="s">
        <v>38</v>
      </c>
      <c r="C26" s="32" t="s">
        <v>24</v>
      </c>
      <c r="D26" s="33">
        <v>0</v>
      </c>
      <c r="E26" s="34">
        <v>0</v>
      </c>
      <c r="F26" s="33">
        <v>0</v>
      </c>
    </row>
    <row r="27" spans="1:8" ht="12.75" hidden="1" x14ac:dyDescent="0.2">
      <c r="A27" s="29"/>
      <c r="B27" s="32" t="s">
        <v>39</v>
      </c>
      <c r="C27" s="32" t="s">
        <v>24</v>
      </c>
      <c r="D27" s="33">
        <v>0</v>
      </c>
      <c r="E27" s="34">
        <v>0</v>
      </c>
      <c r="F27" s="33">
        <v>0</v>
      </c>
    </row>
    <row r="28" spans="1:8" ht="12.75" hidden="1" x14ac:dyDescent="0.2">
      <c r="A28" s="29"/>
      <c r="B28" s="32" t="s">
        <v>40</v>
      </c>
      <c r="C28" s="32" t="s">
        <v>24</v>
      </c>
      <c r="D28" s="33">
        <v>0</v>
      </c>
      <c r="E28" s="34">
        <v>0</v>
      </c>
      <c r="F28" s="33">
        <v>0</v>
      </c>
    </row>
    <row r="29" spans="1:8" ht="25.5" x14ac:dyDescent="0.2">
      <c r="A29" s="29"/>
      <c r="B29" s="32" t="s">
        <v>41</v>
      </c>
      <c r="C29" s="32" t="s">
        <v>24</v>
      </c>
      <c r="D29" s="33">
        <v>657.18544320000012</v>
      </c>
      <c r="E29" s="33">
        <v>657.18544320000012</v>
      </c>
      <c r="F29" s="33">
        <v>0</v>
      </c>
    </row>
    <row r="30" spans="1:8" ht="12.75" x14ac:dyDescent="0.2">
      <c r="A30" s="29"/>
      <c r="B30" s="32" t="s">
        <v>42</v>
      </c>
      <c r="C30" s="32" t="s">
        <v>24</v>
      </c>
      <c r="D30" s="33">
        <v>2100.1938919999998</v>
      </c>
      <c r="E30" s="33">
        <v>0</v>
      </c>
      <c r="F30" s="33">
        <v>2100.1938919999998</v>
      </c>
    </row>
    <row r="31" spans="1:8" ht="12.75" x14ac:dyDescent="0.2">
      <c r="A31" s="29"/>
      <c r="B31" s="32" t="s">
        <v>43</v>
      </c>
      <c r="C31" s="32" t="s">
        <v>24</v>
      </c>
      <c r="D31" s="33">
        <v>1109.3900480000002</v>
      </c>
      <c r="E31" s="33">
        <v>314.52220800000003</v>
      </c>
      <c r="F31" s="33">
        <v>794.86784000000011</v>
      </c>
    </row>
    <row r="32" spans="1:8" ht="12.75" x14ac:dyDescent="0.2">
      <c r="A32" s="29"/>
      <c r="B32" s="32" t="s">
        <v>44</v>
      </c>
      <c r="C32" s="32" t="s">
        <v>24</v>
      </c>
      <c r="D32" s="33">
        <v>5734.6077386398538</v>
      </c>
      <c r="E32" s="33">
        <v>5136.9501898398539</v>
      </c>
      <c r="F32" s="33">
        <v>597.65754879999997</v>
      </c>
    </row>
    <row r="33" spans="1:8" ht="38.25" x14ac:dyDescent="0.2">
      <c r="A33" s="29" t="s">
        <v>45</v>
      </c>
      <c r="B33" s="30" t="s">
        <v>46</v>
      </c>
      <c r="C33" s="30" t="s">
        <v>24</v>
      </c>
      <c r="D33" s="31">
        <v>17942.309886356114</v>
      </c>
      <c r="E33" s="31">
        <v>11617.482929556116</v>
      </c>
      <c r="F33" s="31">
        <v>6324.8269567999987</v>
      </c>
      <c r="H33" s="35"/>
    </row>
    <row r="34" spans="1:8" ht="12.75" x14ac:dyDescent="0.2">
      <c r="A34" s="29"/>
      <c r="B34" s="32" t="s">
        <v>47</v>
      </c>
      <c r="C34" s="32" t="s">
        <v>24</v>
      </c>
      <c r="D34" s="33">
        <v>1335.2912799999999</v>
      </c>
      <c r="E34" s="33">
        <v>1066.73</v>
      </c>
      <c r="F34" s="33">
        <v>268.56128000000001</v>
      </c>
    </row>
    <row r="35" spans="1:8" ht="12.75" hidden="1" x14ac:dyDescent="0.2">
      <c r="A35" s="29"/>
      <c r="B35" s="32" t="s">
        <v>48</v>
      </c>
      <c r="C35" s="32" t="s">
        <v>24</v>
      </c>
      <c r="D35" s="33">
        <v>0</v>
      </c>
      <c r="E35" s="33">
        <v>0</v>
      </c>
      <c r="F35" s="33">
        <v>0</v>
      </c>
    </row>
    <row r="36" spans="1:8" ht="12.75" x14ac:dyDescent="0.2">
      <c r="A36" s="29"/>
      <c r="B36" s="32" t="s">
        <v>49</v>
      </c>
      <c r="C36" s="32" t="s">
        <v>24</v>
      </c>
      <c r="D36" s="33">
        <v>10895.19965952</v>
      </c>
      <c r="E36" s="33">
        <v>7670.15</v>
      </c>
      <c r="F36" s="33">
        <v>3225.0496595200002</v>
      </c>
    </row>
    <row r="37" spans="1:8" ht="12.75" x14ac:dyDescent="0.2">
      <c r="A37" s="29"/>
      <c r="B37" s="32" t="s">
        <v>50</v>
      </c>
      <c r="C37" s="32" t="s">
        <v>24</v>
      </c>
      <c r="D37" s="33">
        <v>986.69851200000005</v>
      </c>
      <c r="E37" s="33">
        <v>727.85</v>
      </c>
      <c r="F37" s="33">
        <v>258.84851200000003</v>
      </c>
    </row>
    <row r="38" spans="1:8" ht="12.75" x14ac:dyDescent="0.2">
      <c r="A38" s="29"/>
      <c r="B38" s="32" t="s">
        <v>51</v>
      </c>
      <c r="C38" s="32" t="s">
        <v>24</v>
      </c>
      <c r="D38" s="33">
        <v>23.243884479999998</v>
      </c>
      <c r="E38" s="33">
        <v>15.133884480000001</v>
      </c>
      <c r="F38" s="33">
        <v>8.11</v>
      </c>
    </row>
    <row r="39" spans="1:8" ht="12.75" x14ac:dyDescent="0.2">
      <c r="A39" s="29"/>
      <c r="B39" s="32" t="s">
        <v>52</v>
      </c>
      <c r="C39" s="32" t="s">
        <v>24</v>
      </c>
      <c r="D39" s="33">
        <v>810.08254752000005</v>
      </c>
      <c r="E39" s="33">
        <v>651.33611552000002</v>
      </c>
      <c r="F39" s="33">
        <v>158.74643200000003</v>
      </c>
    </row>
    <row r="40" spans="1:8" ht="12.75" x14ac:dyDescent="0.2">
      <c r="A40" s="29"/>
      <c r="B40" s="32" t="s">
        <v>53</v>
      </c>
      <c r="C40" s="32" t="s">
        <v>24</v>
      </c>
      <c r="D40" s="33">
        <v>389.035616</v>
      </c>
      <c r="E40" s="33">
        <v>318.18</v>
      </c>
      <c r="F40" s="33">
        <v>70.855616000000012</v>
      </c>
    </row>
    <row r="41" spans="1:8" ht="12.75" x14ac:dyDescent="0.2">
      <c r="A41" s="29"/>
      <c r="B41" s="32" t="s">
        <v>54</v>
      </c>
      <c r="C41" s="32" t="s">
        <v>24</v>
      </c>
      <c r="D41" s="33">
        <v>0</v>
      </c>
      <c r="E41" s="33">
        <v>0</v>
      </c>
      <c r="F41" s="33">
        <v>0</v>
      </c>
    </row>
    <row r="42" spans="1:8" ht="12.75" x14ac:dyDescent="0.2">
      <c r="A42" s="29"/>
      <c r="B42" s="32"/>
      <c r="C42" s="32"/>
      <c r="D42" s="33">
        <v>0</v>
      </c>
      <c r="E42" s="33">
        <v>0</v>
      </c>
      <c r="F42" s="33">
        <v>0</v>
      </c>
    </row>
    <row r="43" spans="1:8" ht="12.75" x14ac:dyDescent="0.2">
      <c r="A43" s="29"/>
      <c r="B43" s="32" t="s">
        <v>55</v>
      </c>
      <c r="C43" s="32" t="s">
        <v>24</v>
      </c>
      <c r="D43" s="33">
        <v>47.153096640000001</v>
      </c>
      <c r="E43" s="33">
        <v>32.27796</v>
      </c>
      <c r="F43" s="33">
        <v>14.875136640000003</v>
      </c>
    </row>
    <row r="44" spans="1:8" ht="12.75" x14ac:dyDescent="0.2">
      <c r="A44" s="29"/>
      <c r="B44" s="32" t="s">
        <v>56</v>
      </c>
      <c r="C44" s="32" t="s">
        <v>24</v>
      </c>
      <c r="D44" s="33">
        <v>19.436878240000002</v>
      </c>
      <c r="E44" s="33">
        <v>14.753550240000001</v>
      </c>
      <c r="F44" s="33">
        <v>4.6833280000000004</v>
      </c>
    </row>
    <row r="45" spans="1:8" ht="12.75" x14ac:dyDescent="0.2">
      <c r="A45" s="29"/>
      <c r="B45" s="32" t="s">
        <v>57</v>
      </c>
      <c r="C45" s="32" t="s">
        <v>24</v>
      </c>
      <c r="D45" s="33">
        <v>627.048</v>
      </c>
      <c r="E45" s="33">
        <v>0</v>
      </c>
      <c r="F45" s="33">
        <v>627.048</v>
      </c>
    </row>
    <row r="46" spans="1:8" ht="12.75" x14ac:dyDescent="0.2">
      <c r="A46" s="29"/>
      <c r="B46" s="32" t="s">
        <v>58</v>
      </c>
      <c r="C46" s="32" t="s">
        <v>24</v>
      </c>
      <c r="D46" s="33">
        <v>519.72752000000003</v>
      </c>
      <c r="E46" s="33">
        <v>403.31491200000005</v>
      </c>
      <c r="F46" s="33">
        <v>116.41260799999999</v>
      </c>
    </row>
    <row r="47" spans="1:8" ht="12.75" x14ac:dyDescent="0.2">
      <c r="A47" s="29"/>
      <c r="B47" s="32" t="s">
        <v>59</v>
      </c>
      <c r="C47" s="32" t="s">
        <v>24</v>
      </c>
      <c r="D47" s="33">
        <v>233.7900032</v>
      </c>
      <c r="E47" s="33">
        <v>0</v>
      </c>
      <c r="F47" s="33">
        <v>233.7900032</v>
      </c>
    </row>
    <row r="48" spans="1:8" ht="12.75" x14ac:dyDescent="0.2">
      <c r="A48" s="29"/>
      <c r="B48" s="32" t="s">
        <v>60</v>
      </c>
      <c r="C48" s="32" t="s">
        <v>24</v>
      </c>
      <c r="D48" s="33">
        <v>385.25995872000004</v>
      </c>
      <c r="E48" s="33">
        <v>185.66776800000002</v>
      </c>
      <c r="F48" s="33">
        <v>199.59219072000002</v>
      </c>
    </row>
    <row r="49" spans="1:9" ht="12.75" x14ac:dyDescent="0.2">
      <c r="A49" s="29"/>
      <c r="B49" s="32" t="s">
        <v>61</v>
      </c>
      <c r="C49" s="32" t="s">
        <v>24</v>
      </c>
      <c r="D49" s="33">
        <v>98.8416</v>
      </c>
      <c r="E49" s="33">
        <v>98.8416</v>
      </c>
      <c r="F49" s="33">
        <v>0</v>
      </c>
    </row>
    <row r="50" spans="1:9" ht="12.75" x14ac:dyDescent="0.2">
      <c r="A50" s="29"/>
      <c r="B50" s="32" t="s">
        <v>62</v>
      </c>
      <c r="C50" s="32" t="s">
        <v>24</v>
      </c>
      <c r="D50" s="33">
        <v>227.19008000000002</v>
      </c>
      <c r="E50" s="33">
        <v>0</v>
      </c>
      <c r="F50" s="33">
        <v>227.19008000000002</v>
      </c>
    </row>
    <row r="51" spans="1:9" ht="12.75" x14ac:dyDescent="0.2">
      <c r="A51" s="29"/>
      <c r="B51" s="32" t="s">
        <v>63</v>
      </c>
      <c r="C51" s="32" t="s">
        <v>24</v>
      </c>
      <c r="D51" s="33">
        <v>70.45239552000001</v>
      </c>
      <c r="E51" s="33">
        <v>9.3693600000000004</v>
      </c>
      <c r="F51" s="33">
        <v>61.083035520000003</v>
      </c>
    </row>
    <row r="52" spans="1:9" ht="12.75" x14ac:dyDescent="0.2">
      <c r="A52" s="29"/>
      <c r="B52" s="32" t="s">
        <v>64</v>
      </c>
      <c r="C52" s="32" t="s">
        <v>24</v>
      </c>
      <c r="D52" s="33">
        <v>0.23687040000000004</v>
      </c>
      <c r="E52" s="33">
        <v>0</v>
      </c>
      <c r="F52" s="33">
        <v>0.23687040000000004</v>
      </c>
    </row>
    <row r="53" spans="1:9" ht="12.75" x14ac:dyDescent="0.2">
      <c r="A53" s="29"/>
      <c r="B53" s="32" t="s">
        <v>65</v>
      </c>
      <c r="C53" s="32" t="s">
        <v>24</v>
      </c>
      <c r="D53" s="33">
        <v>0</v>
      </c>
      <c r="E53" s="33">
        <v>0</v>
      </c>
      <c r="F53" s="33">
        <v>0</v>
      </c>
    </row>
    <row r="54" spans="1:9" ht="12.75" x14ac:dyDescent="0.2">
      <c r="A54" s="29"/>
      <c r="B54" s="32" t="s">
        <v>66</v>
      </c>
      <c r="C54" s="32" t="s">
        <v>24</v>
      </c>
      <c r="D54" s="33">
        <v>155.82448960000002</v>
      </c>
      <c r="E54" s="33">
        <v>0</v>
      </c>
      <c r="F54" s="33">
        <v>155.82448960000002</v>
      </c>
    </row>
    <row r="55" spans="1:9" ht="12.75" x14ac:dyDescent="0.2">
      <c r="A55" s="29"/>
      <c r="B55" s="32" t="s">
        <v>67</v>
      </c>
      <c r="C55" s="32" t="s">
        <v>24</v>
      </c>
      <c r="D55" s="33">
        <v>250.45406603611775</v>
      </c>
      <c r="E55" s="33">
        <v>104.59305931611776</v>
      </c>
      <c r="F55" s="33">
        <v>145.86100672000001</v>
      </c>
    </row>
    <row r="56" spans="1:9" ht="12.75" x14ac:dyDescent="0.2">
      <c r="A56" s="29"/>
      <c r="B56" s="32" t="s">
        <v>68</v>
      </c>
      <c r="C56" s="32" t="s">
        <v>24</v>
      </c>
      <c r="D56" s="33">
        <v>648.65351200000009</v>
      </c>
      <c r="E56" s="33">
        <v>257.06023199999998</v>
      </c>
      <c r="F56" s="33">
        <v>391.59328000000005</v>
      </c>
    </row>
    <row r="57" spans="1:9" ht="12.75" x14ac:dyDescent="0.2">
      <c r="A57" s="29"/>
      <c r="B57" s="32" t="s">
        <v>69</v>
      </c>
      <c r="C57" s="32"/>
      <c r="D57" s="33">
        <v>65.84542848000001</v>
      </c>
      <c r="E57" s="33">
        <v>0</v>
      </c>
      <c r="F57" s="33">
        <v>65.84542848000001</v>
      </c>
    </row>
    <row r="58" spans="1:9" ht="12.75" x14ac:dyDescent="0.2">
      <c r="A58" s="29"/>
      <c r="B58" s="32" t="s">
        <v>70</v>
      </c>
      <c r="C58" s="32" t="s">
        <v>24</v>
      </c>
      <c r="D58" s="33">
        <v>152.84448800000001</v>
      </c>
      <c r="E58" s="33">
        <v>62.224488000000008</v>
      </c>
      <c r="F58" s="33">
        <v>90.62</v>
      </c>
    </row>
    <row r="59" spans="1:9" ht="12.75" x14ac:dyDescent="0.2">
      <c r="A59" s="29" t="s">
        <v>71</v>
      </c>
      <c r="B59" s="30" t="s">
        <v>72</v>
      </c>
      <c r="C59" s="30" t="s">
        <v>24</v>
      </c>
      <c r="D59" s="31">
        <v>1072.18</v>
      </c>
      <c r="E59" s="31">
        <v>713.58</v>
      </c>
      <c r="F59" s="31">
        <v>358.6</v>
      </c>
      <c r="H59" s="35"/>
    </row>
    <row r="60" spans="1:9" ht="12.75" x14ac:dyDescent="0.2">
      <c r="A60" s="29" t="s">
        <v>73</v>
      </c>
      <c r="B60" s="30" t="s">
        <v>74</v>
      </c>
      <c r="C60" s="30" t="s">
        <v>24</v>
      </c>
      <c r="D60" s="31">
        <v>392.03</v>
      </c>
      <c r="E60" s="31">
        <v>254.73</v>
      </c>
      <c r="F60" s="31">
        <v>137.30000000000001</v>
      </c>
      <c r="H60" s="35"/>
    </row>
    <row r="61" spans="1:9" ht="12.75" x14ac:dyDescent="0.2">
      <c r="A61" s="29" t="s">
        <v>75</v>
      </c>
      <c r="B61" s="30" t="s">
        <v>76</v>
      </c>
      <c r="C61" s="30" t="s">
        <v>24</v>
      </c>
      <c r="D61" s="31">
        <v>13195.534401000001</v>
      </c>
      <c r="E61" s="31">
        <v>735.35</v>
      </c>
      <c r="F61" s="31">
        <v>12460.184401</v>
      </c>
      <c r="H61" s="35"/>
    </row>
    <row r="62" spans="1:9" ht="12.75" x14ac:dyDescent="0.2">
      <c r="A62" s="29"/>
      <c r="B62" s="32" t="s">
        <v>77</v>
      </c>
      <c r="C62" s="32" t="s">
        <v>24</v>
      </c>
      <c r="D62" s="33">
        <v>2022.27</v>
      </c>
      <c r="E62" s="33">
        <v>159.33000000000001</v>
      </c>
      <c r="F62" s="33">
        <v>1862.94</v>
      </c>
    </row>
    <row r="63" spans="1:9" ht="12.75" x14ac:dyDescent="0.2">
      <c r="A63" s="29"/>
      <c r="B63" s="32" t="s">
        <v>78</v>
      </c>
      <c r="C63" s="32" t="s">
        <v>24</v>
      </c>
      <c r="D63" s="33">
        <v>576.15</v>
      </c>
      <c r="E63" s="33">
        <v>76.150000000000006</v>
      </c>
      <c r="F63" s="33">
        <v>500</v>
      </c>
      <c r="I63" s="35"/>
    </row>
    <row r="64" spans="1:9" ht="12.75" x14ac:dyDescent="0.2">
      <c r="A64" s="36"/>
      <c r="B64" s="32" t="s">
        <v>79</v>
      </c>
      <c r="C64" s="32" t="s">
        <v>24</v>
      </c>
      <c r="D64" s="33">
        <v>953.79440099999999</v>
      </c>
      <c r="E64" s="33">
        <v>113.73999999999998</v>
      </c>
      <c r="F64" s="33">
        <v>840.05440099999998</v>
      </c>
    </row>
    <row r="65" spans="1:10" ht="38.25" x14ac:dyDescent="0.2">
      <c r="A65" s="36"/>
      <c r="B65" s="32" t="s">
        <v>80</v>
      </c>
      <c r="C65" s="32" t="s">
        <v>24</v>
      </c>
      <c r="D65" s="33">
        <v>3488.82</v>
      </c>
      <c r="E65" s="33">
        <v>386.13</v>
      </c>
      <c r="F65" s="33">
        <v>3102.69</v>
      </c>
    </row>
    <row r="66" spans="1:10" ht="12.75" x14ac:dyDescent="0.2">
      <c r="A66" s="36"/>
      <c r="B66" s="32" t="s">
        <v>81</v>
      </c>
      <c r="C66" s="32" t="s">
        <v>24</v>
      </c>
      <c r="D66" s="33">
        <v>6154.5</v>
      </c>
      <c r="E66" s="33">
        <v>0</v>
      </c>
      <c r="F66" s="33">
        <v>6154.5</v>
      </c>
    </row>
    <row r="67" spans="1:10" ht="12.75" x14ac:dyDescent="0.2">
      <c r="A67" s="49"/>
      <c r="B67" s="50" t="s">
        <v>82</v>
      </c>
      <c r="C67" s="51" t="s">
        <v>24</v>
      </c>
      <c r="D67" s="52">
        <f>D14+D23+D25+D33+D59+D60+D61</f>
        <v>394561.98515304789</v>
      </c>
      <c r="E67" s="52">
        <f>E14+E23+E25+E33+E59+E60+E61</f>
        <v>254572.7013240479</v>
      </c>
      <c r="F67" s="52">
        <f>F14+F23+F25+F33+F59+F60+F61</f>
        <v>139989.28382899999</v>
      </c>
      <c r="H67" s="35"/>
      <c r="I67" s="35"/>
      <c r="J67" s="35"/>
    </row>
    <row r="68" spans="1:10" ht="12.75" x14ac:dyDescent="0.2">
      <c r="A68" s="37"/>
      <c r="B68" s="37"/>
      <c r="C68" s="37"/>
      <c r="D68" s="37"/>
      <c r="E68" s="37"/>
      <c r="F68" s="37"/>
      <c r="I68" s="35"/>
      <c r="J68" s="35"/>
    </row>
    <row r="69" spans="1:10" ht="11.25" customHeight="1" x14ac:dyDescent="0.2">
      <c r="A69" s="60" t="s">
        <v>83</v>
      </c>
      <c r="B69" s="61"/>
      <c r="C69" s="61"/>
      <c r="D69" s="61"/>
      <c r="E69" s="61"/>
      <c r="F69" s="62"/>
    </row>
    <row r="70" spans="1:10" ht="25.5" x14ac:dyDescent="0.2">
      <c r="A70" s="38"/>
      <c r="B70" s="39" t="s">
        <v>84</v>
      </c>
      <c r="C70" s="40" t="s">
        <v>24</v>
      </c>
      <c r="D70" s="41">
        <v>60.829876111956324</v>
      </c>
      <c r="E70" s="41">
        <v>31.832180111956323</v>
      </c>
      <c r="F70" s="44">
        <v>28.997696000000001</v>
      </c>
      <c r="G70" s="35"/>
    </row>
    <row r="71" spans="1:10" ht="12.75" x14ac:dyDescent="0.2">
      <c r="A71" s="38"/>
      <c r="B71" s="39" t="s">
        <v>85</v>
      </c>
      <c r="C71" s="40" t="s">
        <v>24</v>
      </c>
      <c r="D71" s="41">
        <v>0</v>
      </c>
      <c r="E71" s="41"/>
      <c r="F71" s="44"/>
    </row>
    <row r="72" spans="1:10" ht="12.75" x14ac:dyDescent="0.2">
      <c r="A72" s="38"/>
      <c r="B72" s="39" t="s">
        <v>86</v>
      </c>
      <c r="C72" s="40" t="s">
        <v>24</v>
      </c>
      <c r="D72" s="41">
        <v>2322.2584000000002</v>
      </c>
      <c r="E72" s="41">
        <v>1897.2</v>
      </c>
      <c r="F72" s="44">
        <v>425.05840000000012</v>
      </c>
      <c r="G72" s="35"/>
    </row>
    <row r="73" spans="1:10" ht="12.75" x14ac:dyDescent="0.2">
      <c r="A73" s="38"/>
      <c r="B73" s="39" t="s">
        <v>87</v>
      </c>
      <c r="C73" s="40" t="s">
        <v>24</v>
      </c>
      <c r="D73" s="41">
        <v>9358.490443952498</v>
      </c>
      <c r="E73" s="41">
        <v>6342.2977839524992</v>
      </c>
      <c r="F73" s="41">
        <v>3016.1926599999997</v>
      </c>
      <c r="G73" s="35"/>
    </row>
    <row r="74" spans="1:10" ht="38.25" x14ac:dyDescent="0.2">
      <c r="A74" s="38"/>
      <c r="B74" s="39" t="s">
        <v>88</v>
      </c>
      <c r="C74" s="40" t="s">
        <v>24</v>
      </c>
      <c r="D74" s="41">
        <v>1.30064</v>
      </c>
      <c r="E74" s="41">
        <v>1.07064</v>
      </c>
      <c r="F74" s="41">
        <v>0.23</v>
      </c>
    </row>
    <row r="75" spans="1:10" ht="12.75" x14ac:dyDescent="0.2">
      <c r="A75" s="38"/>
      <c r="B75" s="39" t="s">
        <v>89</v>
      </c>
      <c r="C75" s="40" t="s">
        <v>24</v>
      </c>
      <c r="D75" s="41">
        <v>466.53999999999996</v>
      </c>
      <c r="E75" s="41">
        <v>279.32</v>
      </c>
      <c r="F75" s="42">
        <v>187.22</v>
      </c>
    </row>
    <row r="76" spans="1:10" ht="12.75" hidden="1" x14ac:dyDescent="0.2">
      <c r="A76" s="38"/>
      <c r="B76" s="39" t="s">
        <v>90</v>
      </c>
      <c r="C76" s="40" t="s">
        <v>24</v>
      </c>
      <c r="D76" s="41">
        <v>453.14369368265972</v>
      </c>
      <c r="E76" s="41">
        <v>371.66379368265967</v>
      </c>
      <c r="F76" s="42">
        <v>81.479900000000043</v>
      </c>
    </row>
    <row r="77" spans="1:10" ht="12.75" hidden="1" x14ac:dyDescent="0.2">
      <c r="A77" s="38"/>
      <c r="B77" s="39" t="s">
        <v>91</v>
      </c>
      <c r="C77" s="40" t="s">
        <v>24</v>
      </c>
      <c r="D77" s="41">
        <v>0</v>
      </c>
      <c r="E77" s="41">
        <v>0</v>
      </c>
      <c r="F77" s="42">
        <v>0</v>
      </c>
    </row>
    <row r="78" spans="1:10" ht="12.75" hidden="1" x14ac:dyDescent="0.2">
      <c r="A78" s="38"/>
      <c r="B78" s="39" t="s">
        <v>92</v>
      </c>
      <c r="C78" s="40" t="s">
        <v>24</v>
      </c>
      <c r="D78" s="41">
        <v>0</v>
      </c>
      <c r="E78" s="41">
        <v>0</v>
      </c>
      <c r="F78" s="42">
        <v>0</v>
      </c>
    </row>
    <row r="79" spans="1:10" ht="12.75" hidden="1" x14ac:dyDescent="0.2">
      <c r="A79" s="38"/>
      <c r="B79" s="39" t="s">
        <v>93</v>
      </c>
      <c r="C79" s="40" t="s">
        <v>24</v>
      </c>
      <c r="D79" s="41">
        <v>0</v>
      </c>
      <c r="E79" s="41">
        <v>0</v>
      </c>
      <c r="F79" s="42">
        <v>0</v>
      </c>
    </row>
    <row r="80" spans="1:10" ht="12.75" x14ac:dyDescent="0.2">
      <c r="A80" s="38"/>
      <c r="B80" s="39" t="s">
        <v>94</v>
      </c>
      <c r="C80" s="40" t="s">
        <v>24</v>
      </c>
      <c r="D80" s="41">
        <v>8890.6498039524995</v>
      </c>
      <c r="E80" s="41">
        <v>6061.9071439524996</v>
      </c>
      <c r="F80" s="41">
        <v>2828.7426599999999</v>
      </c>
      <c r="G80" s="35"/>
    </row>
    <row r="81" spans="1:11" ht="12.75" x14ac:dyDescent="0.2">
      <c r="A81" s="38"/>
      <c r="B81" s="39" t="s">
        <v>95</v>
      </c>
      <c r="C81" s="40" t="s">
        <v>24</v>
      </c>
      <c r="D81" s="41">
        <v>1.05</v>
      </c>
      <c r="E81" s="41">
        <v>0</v>
      </c>
      <c r="F81" s="41">
        <v>1.05</v>
      </c>
    </row>
    <row r="82" spans="1:11" ht="12.75" x14ac:dyDescent="0.2">
      <c r="A82" s="38"/>
      <c r="B82" s="39" t="s">
        <v>96</v>
      </c>
      <c r="C82" s="40" t="s">
        <v>24</v>
      </c>
      <c r="D82" s="41">
        <v>534.66466000000003</v>
      </c>
      <c r="E82" s="41">
        <v>209.11000000000004</v>
      </c>
      <c r="F82" s="44">
        <v>325.55466000000001</v>
      </c>
    </row>
    <row r="83" spans="1:11" ht="12.75" x14ac:dyDescent="0.2">
      <c r="A83" s="38"/>
      <c r="B83" s="39" t="s">
        <v>97</v>
      </c>
      <c r="C83" s="40" t="s">
        <v>24</v>
      </c>
      <c r="D83" s="41">
        <v>201.148</v>
      </c>
      <c r="E83" s="41">
        <v>163.88</v>
      </c>
      <c r="F83" s="41">
        <v>37.268000000000001</v>
      </c>
    </row>
    <row r="84" spans="1:11" ht="12.75" x14ac:dyDescent="0.2">
      <c r="A84" s="38"/>
      <c r="B84" s="39" t="s">
        <v>98</v>
      </c>
      <c r="C84" s="40" t="s">
        <v>24</v>
      </c>
      <c r="D84" s="41">
        <v>99.147143952500002</v>
      </c>
      <c r="E84" s="41">
        <v>8.5571439524999988</v>
      </c>
      <c r="F84" s="41">
        <v>90.59</v>
      </c>
    </row>
    <row r="85" spans="1:11" ht="12.75" x14ac:dyDescent="0.2">
      <c r="A85" s="38"/>
      <c r="B85" s="39" t="s">
        <v>99</v>
      </c>
      <c r="C85" s="40" t="s">
        <v>24</v>
      </c>
      <c r="D85" s="41">
        <v>8055.69</v>
      </c>
      <c r="E85" s="41">
        <v>5680.36</v>
      </c>
      <c r="F85" s="41">
        <v>2375.33</v>
      </c>
    </row>
    <row r="86" spans="1:11" ht="12.75" x14ac:dyDescent="0.2">
      <c r="A86" s="38"/>
      <c r="B86" s="39" t="s">
        <v>100</v>
      </c>
      <c r="C86" s="40" t="s">
        <v>24</v>
      </c>
      <c r="D86" s="41">
        <v>85475.199999999997</v>
      </c>
      <c r="E86" s="41">
        <v>54896.76</v>
      </c>
      <c r="F86" s="41">
        <v>30578.44</v>
      </c>
      <c r="G86" s="35"/>
    </row>
    <row r="87" spans="1:11" ht="13.5" customHeight="1" x14ac:dyDescent="0.2">
      <c r="A87" s="38"/>
      <c r="B87" s="39" t="s">
        <v>101</v>
      </c>
      <c r="C87" s="40" t="s">
        <v>24</v>
      </c>
      <c r="D87" s="41">
        <v>28317.4849971</v>
      </c>
      <c r="E87" s="41">
        <v>20863.88</v>
      </c>
      <c r="F87" s="41">
        <v>7453.6049971000002</v>
      </c>
      <c r="K87" s="46"/>
    </row>
    <row r="88" spans="1:11" ht="25.5" x14ac:dyDescent="0.2">
      <c r="A88" s="38"/>
      <c r="B88" s="39" t="s">
        <v>102</v>
      </c>
      <c r="C88" s="40" t="s">
        <v>24</v>
      </c>
      <c r="D88" s="41">
        <v>8972.5249999999996</v>
      </c>
      <c r="E88" s="41">
        <v>0</v>
      </c>
      <c r="F88" s="41">
        <v>8972.5249999999996</v>
      </c>
      <c r="G88" s="35"/>
    </row>
    <row r="89" spans="1:11" ht="12.75" x14ac:dyDescent="0.2">
      <c r="A89" s="38"/>
      <c r="B89" s="39" t="s">
        <v>103</v>
      </c>
      <c r="C89" s="40" t="s">
        <v>24</v>
      </c>
      <c r="D89" s="41">
        <v>9453.17</v>
      </c>
      <c r="E89" s="41">
        <v>9453.17</v>
      </c>
      <c r="F89" s="42">
        <v>0</v>
      </c>
    </row>
    <row r="90" spans="1:11" ht="38.25" x14ac:dyDescent="0.2">
      <c r="A90" s="38"/>
      <c r="B90" s="39" t="s">
        <v>110</v>
      </c>
      <c r="C90" s="40"/>
      <c r="D90" s="41">
        <v>307.86315000000002</v>
      </c>
      <c r="E90" s="41"/>
      <c r="F90" s="41">
        <v>307.86315000000002</v>
      </c>
    </row>
    <row r="91" spans="1:11" ht="12.75" x14ac:dyDescent="0.2">
      <c r="A91" s="36"/>
      <c r="B91" s="45" t="s">
        <v>104</v>
      </c>
      <c r="C91" s="40" t="s">
        <v>24</v>
      </c>
      <c r="D91" s="41">
        <v>897.88499999999999</v>
      </c>
      <c r="E91" s="41">
        <v>142.62</v>
      </c>
      <c r="F91" s="41">
        <v>755.26499999999999</v>
      </c>
    </row>
    <row r="92" spans="1:11" ht="12.75" x14ac:dyDescent="0.2">
      <c r="A92" s="36"/>
      <c r="B92" s="45"/>
      <c r="C92" s="40"/>
      <c r="D92" s="41"/>
      <c r="E92" s="41"/>
      <c r="F92" s="41"/>
    </row>
    <row r="93" spans="1:11" ht="12.75" x14ac:dyDescent="0.2">
      <c r="A93" s="49"/>
      <c r="B93" s="50" t="s">
        <v>105</v>
      </c>
      <c r="C93" s="51" t="s">
        <v>24</v>
      </c>
      <c r="D93" s="52">
        <f>D70+D71+D72+D73+D86+D87+D88+D91+D89+D90</f>
        <v>145165.70686716447</v>
      </c>
      <c r="E93" s="52">
        <f>E70+E71+E72+E73+E86+E87+E88+E91+E89+E90</f>
        <v>93627.759964064448</v>
      </c>
      <c r="F93" s="52">
        <f>F70+F71+F72+F73+F86+F87+F88+F91+F89+F90</f>
        <v>51537.946903099997</v>
      </c>
      <c r="H93" s="35"/>
      <c r="I93" s="35"/>
    </row>
    <row r="95" spans="1:11" ht="15" x14ac:dyDescent="0.25">
      <c r="A95" s="53"/>
      <c r="B95" s="54" t="s">
        <v>106</v>
      </c>
      <c r="C95" s="55" t="s">
        <v>24</v>
      </c>
      <c r="D95" s="56">
        <f>D67+D93</f>
        <v>539727.6920202123</v>
      </c>
      <c r="E95" s="56">
        <f>E67+E93</f>
        <v>348200.46128811233</v>
      </c>
      <c r="F95" s="56">
        <f>F67+F93</f>
        <v>191527.2307321</v>
      </c>
      <c r="I95" s="47"/>
      <c r="J95" s="35"/>
    </row>
    <row r="97" spans="4:8" x14ac:dyDescent="0.2">
      <c r="D97" s="35"/>
      <c r="E97" s="35"/>
      <c r="F97" s="35"/>
    </row>
    <row r="99" spans="4:8" x14ac:dyDescent="0.2">
      <c r="D99" s="48"/>
      <c r="E99" s="47"/>
      <c r="F99" s="47"/>
      <c r="H99" s="47"/>
    </row>
    <row r="100" spans="4:8" x14ac:dyDescent="0.2">
      <c r="D100" s="35"/>
      <c r="E100" s="35"/>
      <c r="F100" s="35"/>
    </row>
    <row r="102" spans="4:8" x14ac:dyDescent="0.2">
      <c r="E102" s="35"/>
    </row>
    <row r="105" spans="4:8" x14ac:dyDescent="0.2">
      <c r="E105" s="35"/>
    </row>
  </sheetData>
  <mergeCells count="3">
    <mergeCell ref="A1:F1"/>
    <mergeCell ref="A13:C13"/>
    <mergeCell ref="A69:F69"/>
  </mergeCells>
  <pageMargins left="0.23622047244094491" right="0" top="0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</vt:lpstr>
      <vt:lpstr>2020</vt:lpstr>
      <vt:lpstr>2021</vt:lpstr>
      <vt:lpstr>'2019'!Область_печати</vt:lpstr>
      <vt:lpstr>'2020'!Область_печати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lazareva</dc:creator>
  <cp:lastModifiedBy>lazareva</cp:lastModifiedBy>
  <cp:lastPrinted>2020-06-03T21:31:27Z</cp:lastPrinted>
  <dcterms:created xsi:type="dcterms:W3CDTF">2020-04-20T01:02:02Z</dcterms:created>
  <dcterms:modified xsi:type="dcterms:W3CDTF">2020-06-04T03:52:58Z</dcterms:modified>
</cp:coreProperties>
</file>